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data_2022-11-04 (2)" sheetId="1" r:id="rId1"/>
  </sheets>
  <definedNames>
    <definedName name="_xlnm._FilterDatabase" localSheetId="0" hidden="1">'data_2022-11-04 (2)'!$A$1:$D$270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<sst xmlns="http://schemas.openxmlformats.org/spreadsheetml/2006/main" count="357" uniqueCount="11">
  <si>
    <t>2022年歙县公开招聘大学生村级工作者笔试成绩</t>
  </si>
  <si>
    <t>序号</t>
  </si>
  <si>
    <t>职位代码</t>
  </si>
  <si>
    <t>准考证号</t>
  </si>
  <si>
    <t>笔试成绩</t>
  </si>
  <si>
    <t>6001-村级工作者(歙县)</t>
  </si>
  <si>
    <t>缺考</t>
  </si>
  <si>
    <t>6002-村级工作者(歙县)</t>
  </si>
  <si>
    <t>6003-村级工作者(歙县)</t>
  </si>
  <si>
    <t>6004-村级工作者(歙县)</t>
  </si>
  <si>
    <t>6005-村级工作者(歙县)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</si>
</sst>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.00_ "/>
  </numFmts>
  <fonts count="23">
    <font>
      <sz val="12"/>
      <name val="宋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5" fillId="0" borderId="0" applyFont="0" applyFill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8" fillId="10" borderId="3" applyNumberFormat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" fillId="3" borderId="2" applyNumberFormat="0" applyFont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13" fillId="21" borderId="6" applyNumberFormat="0" applyAlignment="0" applyProtection="0">
      <alignment vertical="center"/>
    </xf>
    <xf numFmtId="0" fontId="21" fillId="21" borderId="3" applyNumberFormat="0" applyAlignment="0" applyProtection="0">
      <alignment vertical="center"/>
    </xf>
    <xf numFmtId="0" fontId="22" fillId="28" borderId="9" applyNumberFormat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176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0"/>
  <sheetViews>
    <sheetView tabSelected="1" zoomScaleSheetLayoutView="60" workbookViewId="0">
      <selection activeCell="G4" sqref="G4"/>
    </sheetView>
  </sheetViews>
  <sheetFormatPr defaultColWidth="9" defaultRowHeight="15" customHeight="1" outlineLevelCol="3"/>
  <cols>
    <col min="1" max="1" width="8.125" customWidth="1"/>
    <col min="2" max="2" width="28.875" customWidth="1"/>
    <col min="3" max="3" width="19.375" customWidth="1"/>
    <col min="4" max="4" width="18.25" style="1" customWidth="1"/>
  </cols>
  <sheetData>
    <row r="1" ht="55" customHeight="1" spans="1:4">
      <c r="A1" s="2" t="s">
        <v>0</v>
      </c>
      <c r="B1" s="3"/>
      <c r="C1" s="3"/>
      <c r="D1" s="3"/>
    </row>
    <row r="2" ht="21" customHeight="1" spans="1:4">
      <c r="A2" s="4" t="s">
        <v>1</v>
      </c>
      <c r="B2" s="4" t="s">
        <v>2</v>
      </c>
      <c r="C2" s="4" t="s">
        <v>3</v>
      </c>
      <c r="D2" s="5" t="s">
        <v>4</v>
      </c>
    </row>
    <row r="3" customHeight="1" spans="1:4">
      <c r="A3" s="6">
        <v>1</v>
      </c>
      <c r="B3" s="6" t="s">
        <v>5</v>
      </c>
      <c r="C3" s="6" t="str">
        <f>"2260010101"</f>
        <v>2260010101</v>
      </c>
      <c r="D3" s="7" t="s">
        <v>6</v>
      </c>
    </row>
    <row r="4" customHeight="1" spans="1:4">
      <c r="A4" s="6">
        <v>2</v>
      </c>
      <c r="B4" s="6" t="s">
        <v>5</v>
      </c>
      <c r="C4" s="6" t="str">
        <f>"2260010102"</f>
        <v>2260010102</v>
      </c>
      <c r="D4" s="7">
        <v>70</v>
      </c>
    </row>
    <row r="5" customHeight="1" spans="1:4">
      <c r="A5" s="6">
        <v>3</v>
      </c>
      <c r="B5" s="6" t="s">
        <v>5</v>
      </c>
      <c r="C5" s="6" t="str">
        <f>"2260010103"</f>
        <v>2260010103</v>
      </c>
      <c r="D5" s="7" t="s">
        <v>6</v>
      </c>
    </row>
    <row r="6" customHeight="1" spans="1:4">
      <c r="A6" s="6">
        <v>4</v>
      </c>
      <c r="B6" s="6" t="s">
        <v>5</v>
      </c>
      <c r="C6" s="6" t="str">
        <f>"2260010104"</f>
        <v>2260010104</v>
      </c>
      <c r="D6" s="7">
        <v>68</v>
      </c>
    </row>
    <row r="7" customHeight="1" spans="1:4">
      <c r="A7" s="6">
        <v>5</v>
      </c>
      <c r="B7" s="6" t="s">
        <v>5</v>
      </c>
      <c r="C7" s="6" t="str">
        <f>"2260010105"</f>
        <v>2260010105</v>
      </c>
      <c r="D7" s="7">
        <v>57.5</v>
      </c>
    </row>
    <row r="8" customHeight="1" spans="1:4">
      <c r="A8" s="6">
        <v>6</v>
      </c>
      <c r="B8" s="6" t="s">
        <v>5</v>
      </c>
      <c r="C8" s="6" t="str">
        <f>"2260010106"</f>
        <v>2260010106</v>
      </c>
      <c r="D8" s="7">
        <v>73.5</v>
      </c>
    </row>
    <row r="9" customHeight="1" spans="1:4">
      <c r="A9" s="6">
        <v>7</v>
      </c>
      <c r="B9" s="6" t="s">
        <v>5</v>
      </c>
      <c r="C9" s="6" t="str">
        <f>"2260010107"</f>
        <v>2260010107</v>
      </c>
      <c r="D9" s="7">
        <v>60.5</v>
      </c>
    </row>
    <row r="10" customHeight="1" spans="1:4">
      <c r="A10" s="6">
        <v>8</v>
      </c>
      <c r="B10" s="6" t="s">
        <v>5</v>
      </c>
      <c r="C10" s="6" t="str">
        <f>"2260010108"</f>
        <v>2260010108</v>
      </c>
      <c r="D10" s="7">
        <v>66.5</v>
      </c>
    </row>
    <row r="11" customHeight="1" spans="1:4">
      <c r="A11" s="6">
        <v>9</v>
      </c>
      <c r="B11" s="6" t="s">
        <v>5</v>
      </c>
      <c r="C11" s="6" t="str">
        <f>"2260010109"</f>
        <v>2260010109</v>
      </c>
      <c r="D11" s="7">
        <v>67</v>
      </c>
    </row>
    <row r="12" customHeight="1" spans="1:4">
      <c r="A12" s="6">
        <v>10</v>
      </c>
      <c r="B12" s="6" t="s">
        <v>5</v>
      </c>
      <c r="C12" s="6" t="str">
        <f>"2260010110"</f>
        <v>2260010110</v>
      </c>
      <c r="D12" s="7">
        <v>52</v>
      </c>
    </row>
    <row r="13" customHeight="1" spans="1:4">
      <c r="A13" s="6">
        <v>11</v>
      </c>
      <c r="B13" s="6" t="s">
        <v>5</v>
      </c>
      <c r="C13" s="6" t="str">
        <f>"2260010111"</f>
        <v>2260010111</v>
      </c>
      <c r="D13" s="7">
        <v>60</v>
      </c>
    </row>
    <row r="14" customHeight="1" spans="1:4">
      <c r="A14" s="6">
        <v>12</v>
      </c>
      <c r="B14" s="6" t="s">
        <v>5</v>
      </c>
      <c r="C14" s="6" t="str">
        <f>"2260010112"</f>
        <v>2260010112</v>
      </c>
      <c r="D14" s="7" t="s">
        <v>6</v>
      </c>
    </row>
    <row r="15" customHeight="1" spans="1:4">
      <c r="A15" s="6">
        <v>13</v>
      </c>
      <c r="B15" s="6" t="s">
        <v>5</v>
      </c>
      <c r="C15" s="6" t="str">
        <f>"2260010113"</f>
        <v>2260010113</v>
      </c>
      <c r="D15" s="7">
        <v>67</v>
      </c>
    </row>
    <row r="16" customHeight="1" spans="1:4">
      <c r="A16" s="6">
        <v>14</v>
      </c>
      <c r="B16" s="6" t="s">
        <v>5</v>
      </c>
      <c r="C16" s="6" t="str">
        <f>"2260010114"</f>
        <v>2260010114</v>
      </c>
      <c r="D16" s="7" t="s">
        <v>6</v>
      </c>
    </row>
    <row r="17" customHeight="1" spans="1:4">
      <c r="A17" s="6">
        <v>15</v>
      </c>
      <c r="B17" s="6" t="s">
        <v>5</v>
      </c>
      <c r="C17" s="6" t="str">
        <f>"2260010115"</f>
        <v>2260010115</v>
      </c>
      <c r="D17" s="7" t="s">
        <v>6</v>
      </c>
    </row>
    <row r="18" customHeight="1" spans="1:4">
      <c r="A18" s="6">
        <v>16</v>
      </c>
      <c r="B18" s="6" t="s">
        <v>5</v>
      </c>
      <c r="C18" s="6" t="str">
        <f>"2260010116"</f>
        <v>2260010116</v>
      </c>
      <c r="D18" s="7">
        <v>61.5</v>
      </c>
    </row>
    <row r="19" customHeight="1" spans="1:4">
      <c r="A19" s="6">
        <v>17</v>
      </c>
      <c r="B19" s="6" t="s">
        <v>5</v>
      </c>
      <c r="C19" s="6" t="str">
        <f>"2260010117"</f>
        <v>2260010117</v>
      </c>
      <c r="D19" s="7">
        <v>40.5</v>
      </c>
    </row>
    <row r="20" customHeight="1" spans="1:4">
      <c r="A20" s="6">
        <v>18</v>
      </c>
      <c r="B20" s="6" t="s">
        <v>5</v>
      </c>
      <c r="C20" s="6" t="str">
        <f>"2260010118"</f>
        <v>2260010118</v>
      </c>
      <c r="D20" s="7" t="s">
        <v>6</v>
      </c>
    </row>
    <row r="21" customHeight="1" spans="1:4">
      <c r="A21" s="6">
        <v>19</v>
      </c>
      <c r="B21" s="6" t="s">
        <v>5</v>
      </c>
      <c r="C21" s="6" t="str">
        <f>"2260010119"</f>
        <v>2260010119</v>
      </c>
      <c r="D21" s="7">
        <v>65</v>
      </c>
    </row>
    <row r="22" customHeight="1" spans="1:4">
      <c r="A22" s="6">
        <v>20</v>
      </c>
      <c r="B22" s="6" t="s">
        <v>5</v>
      </c>
      <c r="C22" s="6" t="str">
        <f>"2260010120"</f>
        <v>2260010120</v>
      </c>
      <c r="D22" s="7">
        <v>70</v>
      </c>
    </row>
    <row r="23" customHeight="1" spans="1:4">
      <c r="A23" s="6">
        <v>21</v>
      </c>
      <c r="B23" s="6" t="s">
        <v>5</v>
      </c>
      <c r="C23" s="6" t="str">
        <f>"2260010121"</f>
        <v>2260010121</v>
      </c>
      <c r="D23" s="7">
        <v>60</v>
      </c>
    </row>
    <row r="24" customHeight="1" spans="1:4">
      <c r="A24" s="6">
        <v>22</v>
      </c>
      <c r="B24" s="6" t="s">
        <v>5</v>
      </c>
      <c r="C24" s="6" t="str">
        <f>"2260010122"</f>
        <v>2260010122</v>
      </c>
      <c r="D24" s="7" t="s">
        <v>6</v>
      </c>
    </row>
    <row r="25" customHeight="1" spans="1:4">
      <c r="A25" s="6">
        <v>23</v>
      </c>
      <c r="B25" s="6" t="s">
        <v>5</v>
      </c>
      <c r="C25" s="6" t="str">
        <f>"2260010123"</f>
        <v>2260010123</v>
      </c>
      <c r="D25" s="7">
        <v>60</v>
      </c>
    </row>
    <row r="26" customHeight="1" spans="1:4">
      <c r="A26" s="6">
        <v>24</v>
      </c>
      <c r="B26" s="6" t="s">
        <v>5</v>
      </c>
      <c r="C26" s="6" t="str">
        <f>"2260010124"</f>
        <v>2260010124</v>
      </c>
      <c r="D26" s="7">
        <v>58.5</v>
      </c>
    </row>
    <row r="27" customHeight="1" spans="1:4">
      <c r="A27" s="6">
        <v>25</v>
      </c>
      <c r="B27" s="6" t="s">
        <v>5</v>
      </c>
      <c r="C27" s="6" t="str">
        <f>"2260010125"</f>
        <v>2260010125</v>
      </c>
      <c r="D27" s="7">
        <v>60</v>
      </c>
    </row>
    <row r="28" customHeight="1" spans="1:4">
      <c r="A28" s="6">
        <v>26</v>
      </c>
      <c r="B28" s="6" t="s">
        <v>5</v>
      </c>
      <c r="C28" s="6" t="str">
        <f>"2260010126"</f>
        <v>2260010126</v>
      </c>
      <c r="D28" s="7">
        <v>68.5</v>
      </c>
    </row>
    <row r="29" customHeight="1" spans="1:4">
      <c r="A29" s="6">
        <v>27</v>
      </c>
      <c r="B29" s="6" t="s">
        <v>5</v>
      </c>
      <c r="C29" s="6" t="str">
        <f>"2260010127"</f>
        <v>2260010127</v>
      </c>
      <c r="D29" s="7" t="s">
        <v>6</v>
      </c>
    </row>
    <row r="30" customHeight="1" spans="1:4">
      <c r="A30" s="6">
        <v>28</v>
      </c>
      <c r="B30" s="6" t="s">
        <v>5</v>
      </c>
      <c r="C30" s="6" t="str">
        <f>"2260010128"</f>
        <v>2260010128</v>
      </c>
      <c r="D30" s="7">
        <v>60</v>
      </c>
    </row>
    <row r="31" customHeight="1" spans="1:4">
      <c r="A31" s="6">
        <v>29</v>
      </c>
      <c r="B31" s="6" t="s">
        <v>5</v>
      </c>
      <c r="C31" s="6" t="str">
        <f>"2260010129"</f>
        <v>2260010129</v>
      </c>
      <c r="D31" s="7">
        <v>62</v>
      </c>
    </row>
    <row r="32" customHeight="1" spans="1:4">
      <c r="A32" s="6">
        <v>30</v>
      </c>
      <c r="B32" s="6" t="s">
        <v>5</v>
      </c>
      <c r="C32" s="6" t="str">
        <f>"2260010130"</f>
        <v>2260010130</v>
      </c>
      <c r="D32" s="7" t="s">
        <v>6</v>
      </c>
    </row>
    <row r="33" customHeight="1" spans="1:4">
      <c r="A33" s="6">
        <v>31</v>
      </c>
      <c r="B33" s="6" t="s">
        <v>5</v>
      </c>
      <c r="C33" s="6" t="str">
        <f>"2260010201"</f>
        <v>2260010201</v>
      </c>
      <c r="D33" s="7">
        <v>59.5</v>
      </c>
    </row>
    <row r="34" customHeight="1" spans="1:4">
      <c r="A34" s="6">
        <v>32</v>
      </c>
      <c r="B34" s="6" t="s">
        <v>5</v>
      </c>
      <c r="C34" s="6" t="str">
        <f>"2260010202"</f>
        <v>2260010202</v>
      </c>
      <c r="D34" s="7">
        <v>68.5</v>
      </c>
    </row>
    <row r="35" customHeight="1" spans="1:4">
      <c r="A35" s="6">
        <v>33</v>
      </c>
      <c r="B35" s="6" t="s">
        <v>5</v>
      </c>
      <c r="C35" s="6" t="str">
        <f>"2260010203"</f>
        <v>2260010203</v>
      </c>
      <c r="D35" s="7">
        <v>60</v>
      </c>
    </row>
    <row r="36" customHeight="1" spans="1:4">
      <c r="A36" s="6">
        <v>34</v>
      </c>
      <c r="B36" s="6" t="s">
        <v>5</v>
      </c>
      <c r="C36" s="6" t="str">
        <f>"2260010204"</f>
        <v>2260010204</v>
      </c>
      <c r="D36" s="7" t="s">
        <v>6</v>
      </c>
    </row>
    <row r="37" customHeight="1" spans="1:4">
      <c r="A37" s="6">
        <v>35</v>
      </c>
      <c r="B37" s="6" t="s">
        <v>5</v>
      </c>
      <c r="C37" s="6" t="str">
        <f>"2260010205"</f>
        <v>2260010205</v>
      </c>
      <c r="D37" s="7" t="s">
        <v>6</v>
      </c>
    </row>
    <row r="38" customHeight="1" spans="1:4">
      <c r="A38" s="6">
        <v>36</v>
      </c>
      <c r="B38" s="6" t="s">
        <v>5</v>
      </c>
      <c r="C38" s="6" t="str">
        <f>"2260010206"</f>
        <v>2260010206</v>
      </c>
      <c r="D38" s="7" t="s">
        <v>6</v>
      </c>
    </row>
    <row r="39" customHeight="1" spans="1:4">
      <c r="A39" s="6">
        <v>37</v>
      </c>
      <c r="B39" s="6" t="s">
        <v>5</v>
      </c>
      <c r="C39" s="6" t="str">
        <f>"2260010207"</f>
        <v>2260010207</v>
      </c>
      <c r="D39" s="7">
        <v>59</v>
      </c>
    </row>
    <row r="40" customHeight="1" spans="1:4">
      <c r="A40" s="6">
        <v>38</v>
      </c>
      <c r="B40" s="6" t="s">
        <v>5</v>
      </c>
      <c r="C40" s="6" t="str">
        <f>"2260010208"</f>
        <v>2260010208</v>
      </c>
      <c r="D40" s="7" t="s">
        <v>6</v>
      </c>
    </row>
    <row r="41" customHeight="1" spans="1:4">
      <c r="A41" s="6">
        <v>39</v>
      </c>
      <c r="B41" s="6" t="s">
        <v>5</v>
      </c>
      <c r="C41" s="6" t="str">
        <f>"2260010209"</f>
        <v>2260010209</v>
      </c>
      <c r="D41" s="7" t="s">
        <v>6</v>
      </c>
    </row>
    <row r="42" customHeight="1" spans="1:4">
      <c r="A42" s="6">
        <v>40</v>
      </c>
      <c r="B42" s="6" t="s">
        <v>5</v>
      </c>
      <c r="C42" s="6" t="str">
        <f>"2260010210"</f>
        <v>2260010210</v>
      </c>
      <c r="D42" s="7">
        <v>59.5</v>
      </c>
    </row>
    <row r="43" customHeight="1" spans="1:4">
      <c r="A43" s="6">
        <v>41</v>
      </c>
      <c r="B43" s="6" t="s">
        <v>5</v>
      </c>
      <c r="C43" s="6" t="str">
        <f>"2260010211"</f>
        <v>2260010211</v>
      </c>
      <c r="D43" s="7">
        <v>59.5</v>
      </c>
    </row>
    <row r="44" customHeight="1" spans="1:4">
      <c r="A44" s="6">
        <v>42</v>
      </c>
      <c r="B44" s="6" t="s">
        <v>5</v>
      </c>
      <c r="C44" s="6" t="str">
        <f>"2260010212"</f>
        <v>2260010212</v>
      </c>
      <c r="D44" s="7">
        <v>66.5</v>
      </c>
    </row>
    <row r="45" customHeight="1" spans="1:4">
      <c r="A45" s="6">
        <v>43</v>
      </c>
      <c r="B45" s="6" t="s">
        <v>5</v>
      </c>
      <c r="C45" s="6" t="str">
        <f>"2260010213"</f>
        <v>2260010213</v>
      </c>
      <c r="D45" s="7">
        <v>63</v>
      </c>
    </row>
    <row r="46" customHeight="1" spans="1:4">
      <c r="A46" s="6">
        <v>44</v>
      </c>
      <c r="B46" s="6" t="s">
        <v>5</v>
      </c>
      <c r="C46" s="6" t="str">
        <f>"2260010214"</f>
        <v>2260010214</v>
      </c>
      <c r="D46" s="7" t="s">
        <v>6</v>
      </c>
    </row>
    <row r="47" customHeight="1" spans="1:4">
      <c r="A47" s="6">
        <v>45</v>
      </c>
      <c r="B47" s="6" t="s">
        <v>5</v>
      </c>
      <c r="C47" s="6" t="str">
        <f>"2260010215"</f>
        <v>2260010215</v>
      </c>
      <c r="D47" s="7">
        <v>59.5</v>
      </c>
    </row>
    <row r="48" customHeight="1" spans="1:4">
      <c r="A48" s="6">
        <v>46</v>
      </c>
      <c r="B48" s="6" t="s">
        <v>5</v>
      </c>
      <c r="C48" s="6" t="str">
        <f>"2260010216"</f>
        <v>2260010216</v>
      </c>
      <c r="D48" s="7" t="s">
        <v>6</v>
      </c>
    </row>
    <row r="49" customHeight="1" spans="1:4">
      <c r="A49" s="6">
        <v>47</v>
      </c>
      <c r="B49" s="6" t="s">
        <v>5</v>
      </c>
      <c r="C49" s="6" t="str">
        <f>"2260010217"</f>
        <v>2260010217</v>
      </c>
      <c r="D49" s="7">
        <v>66</v>
      </c>
    </row>
    <row r="50" customHeight="1" spans="1:4">
      <c r="A50" s="6">
        <v>48</v>
      </c>
      <c r="B50" s="6" t="s">
        <v>5</v>
      </c>
      <c r="C50" s="6" t="str">
        <f>"2260010218"</f>
        <v>2260010218</v>
      </c>
      <c r="D50" s="7">
        <v>83.5</v>
      </c>
    </row>
    <row r="51" customHeight="1" spans="1:4">
      <c r="A51" s="6">
        <v>49</v>
      </c>
      <c r="B51" s="6" t="s">
        <v>5</v>
      </c>
      <c r="C51" s="6" t="str">
        <f>"2260010219"</f>
        <v>2260010219</v>
      </c>
      <c r="D51" s="7">
        <v>65.5</v>
      </c>
    </row>
    <row r="52" customHeight="1" spans="1:4">
      <c r="A52" s="6">
        <v>50</v>
      </c>
      <c r="B52" s="6" t="s">
        <v>5</v>
      </c>
      <c r="C52" s="6" t="str">
        <f>"2260010220"</f>
        <v>2260010220</v>
      </c>
      <c r="D52" s="7">
        <v>69.5</v>
      </c>
    </row>
    <row r="53" customHeight="1" spans="1:4">
      <c r="A53" s="6">
        <v>51</v>
      </c>
      <c r="B53" s="6" t="s">
        <v>5</v>
      </c>
      <c r="C53" s="6" t="str">
        <f>"2260010221"</f>
        <v>2260010221</v>
      </c>
      <c r="D53" s="7" t="s">
        <v>6</v>
      </c>
    </row>
    <row r="54" customHeight="1" spans="1:4">
      <c r="A54" s="6">
        <v>52</v>
      </c>
      <c r="B54" s="6" t="s">
        <v>5</v>
      </c>
      <c r="C54" s="6" t="str">
        <f>"2260010222"</f>
        <v>2260010222</v>
      </c>
      <c r="D54" s="7">
        <v>62</v>
      </c>
    </row>
    <row r="55" customHeight="1" spans="1:4">
      <c r="A55" s="6">
        <v>53</v>
      </c>
      <c r="B55" s="6" t="s">
        <v>5</v>
      </c>
      <c r="C55" s="6" t="str">
        <f>"2260010223"</f>
        <v>2260010223</v>
      </c>
      <c r="D55" s="7" t="s">
        <v>6</v>
      </c>
    </row>
    <row r="56" customHeight="1" spans="1:4">
      <c r="A56" s="6">
        <v>54</v>
      </c>
      <c r="B56" s="6" t="s">
        <v>5</v>
      </c>
      <c r="C56" s="6" t="str">
        <f>"2260010224"</f>
        <v>2260010224</v>
      </c>
      <c r="D56" s="7">
        <v>56.5</v>
      </c>
    </row>
    <row r="57" customHeight="1" spans="1:4">
      <c r="A57" s="6">
        <v>55</v>
      </c>
      <c r="B57" s="6" t="s">
        <v>5</v>
      </c>
      <c r="C57" s="6" t="str">
        <f>"2260010225"</f>
        <v>2260010225</v>
      </c>
      <c r="D57" s="7">
        <v>61</v>
      </c>
    </row>
    <row r="58" customHeight="1" spans="1:4">
      <c r="A58" s="6">
        <v>56</v>
      </c>
      <c r="B58" s="6" t="s">
        <v>5</v>
      </c>
      <c r="C58" s="6" t="str">
        <f>"2260010226"</f>
        <v>2260010226</v>
      </c>
      <c r="D58" s="7">
        <v>65.5</v>
      </c>
    </row>
    <row r="59" customHeight="1" spans="1:4">
      <c r="A59" s="6">
        <v>57</v>
      </c>
      <c r="B59" s="6" t="s">
        <v>5</v>
      </c>
      <c r="C59" s="6" t="str">
        <f>"2260010227"</f>
        <v>2260010227</v>
      </c>
      <c r="D59" s="7">
        <v>65.5</v>
      </c>
    </row>
    <row r="60" customHeight="1" spans="1:4">
      <c r="A60" s="6">
        <v>58</v>
      </c>
      <c r="B60" s="6" t="s">
        <v>5</v>
      </c>
      <c r="C60" s="6" t="str">
        <f>"2260010228"</f>
        <v>2260010228</v>
      </c>
      <c r="D60" s="7">
        <v>72</v>
      </c>
    </row>
    <row r="61" customHeight="1" spans="1:4">
      <c r="A61" s="6">
        <v>59</v>
      </c>
      <c r="B61" s="6" t="s">
        <v>5</v>
      </c>
      <c r="C61" s="6" t="str">
        <f>"2260010229"</f>
        <v>2260010229</v>
      </c>
      <c r="D61" s="7">
        <v>69</v>
      </c>
    </row>
    <row r="62" customHeight="1" spans="1:4">
      <c r="A62" s="6">
        <v>60</v>
      </c>
      <c r="B62" s="6" t="s">
        <v>7</v>
      </c>
      <c r="C62" s="6" t="str">
        <f>"2260020230"</f>
        <v>2260020230</v>
      </c>
      <c r="D62" s="7">
        <v>72</v>
      </c>
    </row>
    <row r="63" customHeight="1" spans="1:4">
      <c r="A63" s="6">
        <v>61</v>
      </c>
      <c r="B63" s="6" t="s">
        <v>7</v>
      </c>
      <c r="C63" s="6" t="str">
        <f>"2260020301"</f>
        <v>2260020301</v>
      </c>
      <c r="D63" s="7">
        <v>61.5</v>
      </c>
    </row>
    <row r="64" customHeight="1" spans="1:4">
      <c r="A64" s="6">
        <v>62</v>
      </c>
      <c r="B64" s="6" t="s">
        <v>7</v>
      </c>
      <c r="C64" s="6" t="str">
        <f>"2260020302"</f>
        <v>2260020302</v>
      </c>
      <c r="D64" s="7">
        <v>60.5</v>
      </c>
    </row>
    <row r="65" customHeight="1" spans="1:4">
      <c r="A65" s="6">
        <v>63</v>
      </c>
      <c r="B65" s="6" t="s">
        <v>7</v>
      </c>
      <c r="C65" s="6" t="str">
        <f>"2260020303"</f>
        <v>2260020303</v>
      </c>
      <c r="D65" s="7">
        <v>58.5</v>
      </c>
    </row>
    <row r="66" customHeight="1" spans="1:4">
      <c r="A66" s="6">
        <v>64</v>
      </c>
      <c r="B66" s="6" t="s">
        <v>7</v>
      </c>
      <c r="C66" s="6" t="str">
        <f>"2260020304"</f>
        <v>2260020304</v>
      </c>
      <c r="D66" s="7">
        <v>70.5</v>
      </c>
    </row>
    <row r="67" customHeight="1" spans="1:4">
      <c r="A67" s="6">
        <v>65</v>
      </c>
      <c r="B67" s="6" t="s">
        <v>7</v>
      </c>
      <c r="C67" s="6" t="str">
        <f>"2260020305"</f>
        <v>2260020305</v>
      </c>
      <c r="D67" s="7" t="s">
        <v>6</v>
      </c>
    </row>
    <row r="68" customHeight="1" spans="1:4">
      <c r="A68" s="6">
        <v>66</v>
      </c>
      <c r="B68" s="6" t="s">
        <v>7</v>
      </c>
      <c r="C68" s="6" t="str">
        <f>"2260020306"</f>
        <v>2260020306</v>
      </c>
      <c r="D68" s="7" t="s">
        <v>6</v>
      </c>
    </row>
    <row r="69" customHeight="1" spans="1:4">
      <c r="A69" s="6">
        <v>67</v>
      </c>
      <c r="B69" s="6" t="s">
        <v>7</v>
      </c>
      <c r="C69" s="6" t="str">
        <f>"2260020307"</f>
        <v>2260020307</v>
      </c>
      <c r="D69" s="7" t="s">
        <v>6</v>
      </c>
    </row>
    <row r="70" customHeight="1" spans="1:4">
      <c r="A70" s="6">
        <v>68</v>
      </c>
      <c r="B70" s="6" t="s">
        <v>7</v>
      </c>
      <c r="C70" s="6" t="str">
        <f>"2260020308"</f>
        <v>2260020308</v>
      </c>
      <c r="D70" s="7">
        <v>65.5</v>
      </c>
    </row>
    <row r="71" customHeight="1" spans="1:4">
      <c r="A71" s="6">
        <v>69</v>
      </c>
      <c r="B71" s="6" t="s">
        <v>7</v>
      </c>
      <c r="C71" s="6" t="str">
        <f>"2260020309"</f>
        <v>2260020309</v>
      </c>
      <c r="D71" s="7">
        <v>65</v>
      </c>
    </row>
    <row r="72" customHeight="1" spans="1:4">
      <c r="A72" s="6">
        <v>70</v>
      </c>
      <c r="B72" s="6" t="s">
        <v>7</v>
      </c>
      <c r="C72" s="6" t="str">
        <f>"2260020310"</f>
        <v>2260020310</v>
      </c>
      <c r="D72" s="7">
        <v>60</v>
      </c>
    </row>
    <row r="73" customHeight="1" spans="1:4">
      <c r="A73" s="6">
        <v>71</v>
      </c>
      <c r="B73" s="6" t="s">
        <v>7</v>
      </c>
      <c r="C73" s="6" t="str">
        <f>"2260020311"</f>
        <v>2260020311</v>
      </c>
      <c r="D73" s="7">
        <v>55</v>
      </c>
    </row>
    <row r="74" customHeight="1" spans="1:4">
      <c r="A74" s="6">
        <v>72</v>
      </c>
      <c r="B74" s="6" t="s">
        <v>7</v>
      </c>
      <c r="C74" s="6" t="str">
        <f>"2260020312"</f>
        <v>2260020312</v>
      </c>
      <c r="D74" s="7">
        <v>63.5</v>
      </c>
    </row>
    <row r="75" customHeight="1" spans="1:4">
      <c r="A75" s="6">
        <v>73</v>
      </c>
      <c r="B75" s="6" t="s">
        <v>7</v>
      </c>
      <c r="C75" s="6" t="str">
        <f>"2260020313"</f>
        <v>2260020313</v>
      </c>
      <c r="D75" s="7">
        <v>65.5</v>
      </c>
    </row>
    <row r="76" customHeight="1" spans="1:4">
      <c r="A76" s="6">
        <v>74</v>
      </c>
      <c r="B76" s="6" t="s">
        <v>7</v>
      </c>
      <c r="C76" s="6" t="str">
        <f>"2260020314"</f>
        <v>2260020314</v>
      </c>
      <c r="D76" s="7">
        <v>61.5</v>
      </c>
    </row>
    <row r="77" customHeight="1" spans="1:4">
      <c r="A77" s="6">
        <v>75</v>
      </c>
      <c r="B77" s="6" t="s">
        <v>7</v>
      </c>
      <c r="C77" s="6" t="str">
        <f>"2260020315"</f>
        <v>2260020315</v>
      </c>
      <c r="D77" s="7">
        <v>64.5</v>
      </c>
    </row>
    <row r="78" customHeight="1" spans="1:4">
      <c r="A78" s="6">
        <v>76</v>
      </c>
      <c r="B78" s="6" t="s">
        <v>7</v>
      </c>
      <c r="C78" s="6" t="str">
        <f>"2260020316"</f>
        <v>2260020316</v>
      </c>
      <c r="D78" s="7" t="s">
        <v>6</v>
      </c>
    </row>
    <row r="79" customHeight="1" spans="1:4">
      <c r="A79" s="6">
        <v>77</v>
      </c>
      <c r="B79" s="6" t="s">
        <v>7</v>
      </c>
      <c r="C79" s="6" t="str">
        <f>"2260020317"</f>
        <v>2260020317</v>
      </c>
      <c r="D79" s="7">
        <v>62.5</v>
      </c>
    </row>
    <row r="80" customHeight="1" spans="1:4">
      <c r="A80" s="6">
        <v>78</v>
      </c>
      <c r="B80" s="6" t="s">
        <v>7</v>
      </c>
      <c r="C80" s="6" t="str">
        <f>"2260020318"</f>
        <v>2260020318</v>
      </c>
      <c r="D80" s="7" t="s">
        <v>6</v>
      </c>
    </row>
    <row r="81" customHeight="1" spans="1:4">
      <c r="A81" s="6">
        <v>79</v>
      </c>
      <c r="B81" s="6" t="s">
        <v>7</v>
      </c>
      <c r="C81" s="6" t="str">
        <f>"2260020319"</f>
        <v>2260020319</v>
      </c>
      <c r="D81" s="7">
        <v>80.5</v>
      </c>
    </row>
    <row r="82" customHeight="1" spans="1:4">
      <c r="A82" s="6">
        <v>80</v>
      </c>
      <c r="B82" s="6" t="s">
        <v>7</v>
      </c>
      <c r="C82" s="6" t="str">
        <f>"2260020320"</f>
        <v>2260020320</v>
      </c>
      <c r="D82" s="7" t="s">
        <v>6</v>
      </c>
    </row>
    <row r="83" customHeight="1" spans="1:4">
      <c r="A83" s="6">
        <v>81</v>
      </c>
      <c r="B83" s="6" t="s">
        <v>7</v>
      </c>
      <c r="C83" s="6" t="str">
        <f>"2260020321"</f>
        <v>2260020321</v>
      </c>
      <c r="D83" s="7" t="s">
        <v>6</v>
      </c>
    </row>
    <row r="84" customHeight="1" spans="1:4">
      <c r="A84" s="6">
        <v>82</v>
      </c>
      <c r="B84" s="6" t="s">
        <v>7</v>
      </c>
      <c r="C84" s="6" t="str">
        <f>"2260020322"</f>
        <v>2260020322</v>
      </c>
      <c r="D84" s="7" t="s">
        <v>6</v>
      </c>
    </row>
    <row r="85" customHeight="1" spans="1:4">
      <c r="A85" s="6">
        <v>83</v>
      </c>
      <c r="B85" s="6" t="s">
        <v>7</v>
      </c>
      <c r="C85" s="6" t="str">
        <f>"2260020323"</f>
        <v>2260020323</v>
      </c>
      <c r="D85" s="7">
        <v>59.5</v>
      </c>
    </row>
    <row r="86" customHeight="1" spans="1:4">
      <c r="A86" s="6">
        <v>84</v>
      </c>
      <c r="B86" s="6" t="s">
        <v>7</v>
      </c>
      <c r="C86" s="6" t="str">
        <f>"2260020324"</f>
        <v>2260020324</v>
      </c>
      <c r="D86" s="7">
        <v>64</v>
      </c>
    </row>
    <row r="87" customHeight="1" spans="1:4">
      <c r="A87" s="6">
        <v>85</v>
      </c>
      <c r="B87" s="6" t="s">
        <v>7</v>
      </c>
      <c r="C87" s="6" t="str">
        <f>"2260020325"</f>
        <v>2260020325</v>
      </c>
      <c r="D87" s="7">
        <v>67</v>
      </c>
    </row>
    <row r="88" customHeight="1" spans="1:4">
      <c r="A88" s="6">
        <v>86</v>
      </c>
      <c r="B88" s="6" t="s">
        <v>7</v>
      </c>
      <c r="C88" s="6" t="str">
        <f>"2260020326"</f>
        <v>2260020326</v>
      </c>
      <c r="D88" s="7" t="s">
        <v>6</v>
      </c>
    </row>
    <row r="89" customHeight="1" spans="1:4">
      <c r="A89" s="6">
        <v>87</v>
      </c>
      <c r="B89" s="6" t="s">
        <v>7</v>
      </c>
      <c r="C89" s="6" t="str">
        <f>"2260020327"</f>
        <v>2260020327</v>
      </c>
      <c r="D89" s="7" t="s">
        <v>6</v>
      </c>
    </row>
    <row r="90" customHeight="1" spans="1:4">
      <c r="A90" s="6">
        <v>88</v>
      </c>
      <c r="B90" s="6" t="s">
        <v>7</v>
      </c>
      <c r="C90" s="6" t="str">
        <f>"2260020328"</f>
        <v>2260020328</v>
      </c>
      <c r="D90" s="7">
        <v>62.5</v>
      </c>
    </row>
    <row r="91" customHeight="1" spans="1:4">
      <c r="A91" s="6">
        <v>89</v>
      </c>
      <c r="B91" s="6" t="s">
        <v>7</v>
      </c>
      <c r="C91" s="6" t="str">
        <f>"2260020329"</f>
        <v>2260020329</v>
      </c>
      <c r="D91" s="7" t="s">
        <v>6</v>
      </c>
    </row>
    <row r="92" customHeight="1" spans="1:4">
      <c r="A92" s="6">
        <v>90</v>
      </c>
      <c r="B92" s="6" t="s">
        <v>7</v>
      </c>
      <c r="C92" s="6" t="str">
        <f>"2260020330"</f>
        <v>2260020330</v>
      </c>
      <c r="D92" s="7">
        <v>66.5</v>
      </c>
    </row>
    <row r="93" customHeight="1" spans="1:4">
      <c r="A93" s="6">
        <v>91</v>
      </c>
      <c r="B93" s="6" t="s">
        <v>7</v>
      </c>
      <c r="C93" s="6" t="str">
        <f>"2260020401"</f>
        <v>2260020401</v>
      </c>
      <c r="D93" s="6">
        <v>67</v>
      </c>
    </row>
    <row r="94" customHeight="1" spans="1:4">
      <c r="A94" s="6">
        <v>92</v>
      </c>
      <c r="B94" s="6" t="s">
        <v>7</v>
      </c>
      <c r="C94" s="6" t="str">
        <f>"2260020402"</f>
        <v>2260020402</v>
      </c>
      <c r="D94" s="6">
        <v>62.5</v>
      </c>
    </row>
    <row r="95" customHeight="1" spans="1:4">
      <c r="A95" s="6">
        <v>93</v>
      </c>
      <c r="B95" s="6" t="s">
        <v>7</v>
      </c>
      <c r="C95" s="6" t="str">
        <f>"2260020403"</f>
        <v>2260020403</v>
      </c>
      <c r="D95" s="6" t="s">
        <v>6</v>
      </c>
    </row>
    <row r="96" customHeight="1" spans="1:4">
      <c r="A96" s="6">
        <v>94</v>
      </c>
      <c r="B96" s="6" t="s">
        <v>7</v>
      </c>
      <c r="C96" s="6" t="str">
        <f>"2260020404"</f>
        <v>2260020404</v>
      </c>
      <c r="D96" s="6">
        <v>66</v>
      </c>
    </row>
    <row r="97" customHeight="1" spans="1:4">
      <c r="A97" s="6">
        <v>95</v>
      </c>
      <c r="B97" s="6" t="s">
        <v>7</v>
      </c>
      <c r="C97" s="6" t="str">
        <f>"2260020405"</f>
        <v>2260020405</v>
      </c>
      <c r="D97" s="6">
        <v>74</v>
      </c>
    </row>
    <row r="98" customHeight="1" spans="1:4">
      <c r="A98" s="6">
        <v>96</v>
      </c>
      <c r="B98" s="6" t="s">
        <v>7</v>
      </c>
      <c r="C98" s="6" t="str">
        <f>"2260020406"</f>
        <v>2260020406</v>
      </c>
      <c r="D98" s="6">
        <v>58.5</v>
      </c>
    </row>
    <row r="99" customHeight="1" spans="1:4">
      <c r="A99" s="6">
        <v>97</v>
      </c>
      <c r="B99" s="6" t="s">
        <v>7</v>
      </c>
      <c r="C99" s="6" t="str">
        <f>"2260020407"</f>
        <v>2260020407</v>
      </c>
      <c r="D99" s="6" t="s">
        <v>6</v>
      </c>
    </row>
    <row r="100" customHeight="1" spans="1:4">
      <c r="A100" s="6">
        <v>98</v>
      </c>
      <c r="B100" s="6" t="s">
        <v>7</v>
      </c>
      <c r="C100" s="6" t="str">
        <f>"2260020408"</f>
        <v>2260020408</v>
      </c>
      <c r="D100" s="6">
        <v>63</v>
      </c>
    </row>
    <row r="101" customHeight="1" spans="1:4">
      <c r="A101" s="6">
        <v>99</v>
      </c>
      <c r="B101" s="6" t="s">
        <v>7</v>
      </c>
      <c r="C101" s="6" t="str">
        <f>"2260020409"</f>
        <v>2260020409</v>
      </c>
      <c r="D101" s="6">
        <v>56.5</v>
      </c>
    </row>
    <row r="102" customHeight="1" spans="1:4">
      <c r="A102" s="6">
        <v>100</v>
      </c>
      <c r="B102" s="6" t="s">
        <v>7</v>
      </c>
      <c r="C102" s="6" t="str">
        <f>"2260020410"</f>
        <v>2260020410</v>
      </c>
      <c r="D102" s="6" t="s">
        <v>6</v>
      </c>
    </row>
    <row r="103" customHeight="1" spans="1:4">
      <c r="A103" s="6">
        <v>101</v>
      </c>
      <c r="B103" s="6" t="s">
        <v>7</v>
      </c>
      <c r="C103" s="6" t="str">
        <f>"2260020411"</f>
        <v>2260020411</v>
      </c>
      <c r="D103" s="6" t="s">
        <v>6</v>
      </c>
    </row>
    <row r="104" customHeight="1" spans="1:4">
      <c r="A104" s="6">
        <v>102</v>
      </c>
      <c r="B104" s="6" t="s">
        <v>7</v>
      </c>
      <c r="C104" s="6" t="str">
        <f>"2260020412"</f>
        <v>2260020412</v>
      </c>
      <c r="D104" s="6">
        <v>71</v>
      </c>
    </row>
    <row r="105" customHeight="1" spans="1:4">
      <c r="A105" s="6">
        <v>103</v>
      </c>
      <c r="B105" s="6" t="s">
        <v>7</v>
      </c>
      <c r="C105" s="6" t="str">
        <f>"2260020413"</f>
        <v>2260020413</v>
      </c>
      <c r="D105" s="6">
        <v>67.5</v>
      </c>
    </row>
    <row r="106" customHeight="1" spans="1:4">
      <c r="A106" s="6">
        <v>104</v>
      </c>
      <c r="B106" s="6" t="s">
        <v>7</v>
      </c>
      <c r="C106" s="6" t="str">
        <f>"2260020414"</f>
        <v>2260020414</v>
      </c>
      <c r="D106" s="6" t="s">
        <v>6</v>
      </c>
    </row>
    <row r="107" customHeight="1" spans="1:4">
      <c r="A107" s="6">
        <v>105</v>
      </c>
      <c r="B107" s="6" t="s">
        <v>7</v>
      </c>
      <c r="C107" s="6" t="str">
        <f>"2260020415"</f>
        <v>2260020415</v>
      </c>
      <c r="D107" s="6">
        <v>63</v>
      </c>
    </row>
    <row r="108" customHeight="1" spans="1:4">
      <c r="A108" s="6">
        <v>106</v>
      </c>
      <c r="B108" s="6" t="s">
        <v>7</v>
      </c>
      <c r="C108" s="6" t="str">
        <f>"2260020416"</f>
        <v>2260020416</v>
      </c>
      <c r="D108" s="6">
        <v>59.5</v>
      </c>
    </row>
    <row r="109" customHeight="1" spans="1:4">
      <c r="A109" s="6">
        <v>107</v>
      </c>
      <c r="B109" s="6" t="s">
        <v>7</v>
      </c>
      <c r="C109" s="6" t="str">
        <f>"2260020417"</f>
        <v>2260020417</v>
      </c>
      <c r="D109" s="6">
        <v>71</v>
      </c>
    </row>
    <row r="110" customHeight="1" spans="1:4">
      <c r="A110" s="6">
        <v>108</v>
      </c>
      <c r="B110" s="6" t="s">
        <v>7</v>
      </c>
      <c r="C110" s="6" t="str">
        <f>"2260020418"</f>
        <v>2260020418</v>
      </c>
      <c r="D110" s="6">
        <v>63</v>
      </c>
    </row>
    <row r="111" customHeight="1" spans="1:4">
      <c r="A111" s="6">
        <v>109</v>
      </c>
      <c r="B111" s="6" t="s">
        <v>7</v>
      </c>
      <c r="C111" s="6" t="str">
        <f>"2260020419"</f>
        <v>2260020419</v>
      </c>
      <c r="D111" s="6">
        <v>61</v>
      </c>
    </row>
    <row r="112" customHeight="1" spans="1:4">
      <c r="A112" s="6">
        <v>110</v>
      </c>
      <c r="B112" s="6" t="s">
        <v>7</v>
      </c>
      <c r="C112" s="6" t="str">
        <f>"2260020420"</f>
        <v>2260020420</v>
      </c>
      <c r="D112" s="6">
        <v>68</v>
      </c>
    </row>
    <row r="113" customHeight="1" spans="1:4">
      <c r="A113" s="6">
        <v>111</v>
      </c>
      <c r="B113" s="6" t="s">
        <v>8</v>
      </c>
      <c r="C113" s="6" t="str">
        <f>"2260030421"</f>
        <v>2260030421</v>
      </c>
      <c r="D113" s="6">
        <v>65</v>
      </c>
    </row>
    <row r="114" customHeight="1" spans="1:4">
      <c r="A114" s="6">
        <v>112</v>
      </c>
      <c r="B114" s="6" t="s">
        <v>8</v>
      </c>
      <c r="C114" s="6" t="str">
        <f>"2260030422"</f>
        <v>2260030422</v>
      </c>
      <c r="D114" s="6">
        <v>72.5</v>
      </c>
    </row>
    <row r="115" customHeight="1" spans="1:4">
      <c r="A115" s="6">
        <v>113</v>
      </c>
      <c r="B115" s="6" t="s">
        <v>8</v>
      </c>
      <c r="C115" s="6" t="str">
        <f>"2260030423"</f>
        <v>2260030423</v>
      </c>
      <c r="D115" s="6">
        <v>61.5</v>
      </c>
    </row>
    <row r="116" customHeight="1" spans="1:4">
      <c r="A116" s="6">
        <v>114</v>
      </c>
      <c r="B116" s="6" t="s">
        <v>8</v>
      </c>
      <c r="C116" s="6" t="str">
        <f>"2260030424"</f>
        <v>2260030424</v>
      </c>
      <c r="D116" s="6" t="s">
        <v>6</v>
      </c>
    </row>
    <row r="117" customHeight="1" spans="1:4">
      <c r="A117" s="6">
        <v>115</v>
      </c>
      <c r="B117" s="6" t="s">
        <v>8</v>
      </c>
      <c r="C117" s="6" t="str">
        <f>"2260030425"</f>
        <v>2260030425</v>
      </c>
      <c r="D117" s="6">
        <v>67.5</v>
      </c>
    </row>
    <row r="118" customHeight="1" spans="1:4">
      <c r="A118" s="6">
        <v>116</v>
      </c>
      <c r="B118" s="6" t="s">
        <v>8</v>
      </c>
      <c r="C118" s="6" t="str">
        <f>"2260030426"</f>
        <v>2260030426</v>
      </c>
      <c r="D118" s="6">
        <v>61</v>
      </c>
    </row>
    <row r="119" customHeight="1" spans="1:4">
      <c r="A119" s="6">
        <v>117</v>
      </c>
      <c r="B119" s="6" t="s">
        <v>8</v>
      </c>
      <c r="C119" s="6" t="str">
        <f>"2260030427"</f>
        <v>2260030427</v>
      </c>
      <c r="D119" s="6">
        <v>57</v>
      </c>
    </row>
    <row r="120" customHeight="1" spans="1:4">
      <c r="A120" s="6">
        <v>118</v>
      </c>
      <c r="B120" s="6" t="s">
        <v>8</v>
      </c>
      <c r="C120" s="6" t="str">
        <f>"2260030428"</f>
        <v>2260030428</v>
      </c>
      <c r="D120" s="6">
        <v>73</v>
      </c>
    </row>
    <row r="121" customHeight="1" spans="1:4">
      <c r="A121" s="6">
        <v>119</v>
      </c>
      <c r="B121" s="6" t="s">
        <v>8</v>
      </c>
      <c r="C121" s="6" t="str">
        <f>"2260030429"</f>
        <v>2260030429</v>
      </c>
      <c r="D121" s="6">
        <v>62</v>
      </c>
    </row>
    <row r="122" customHeight="1" spans="1:4">
      <c r="A122" s="6">
        <v>120</v>
      </c>
      <c r="B122" s="6" t="s">
        <v>8</v>
      </c>
      <c r="C122" s="6" t="str">
        <f>"2260030430"</f>
        <v>2260030430</v>
      </c>
      <c r="D122" s="6">
        <v>65.5</v>
      </c>
    </row>
    <row r="123" customHeight="1" spans="1:4">
      <c r="A123" s="6">
        <v>121</v>
      </c>
      <c r="B123" s="6" t="s">
        <v>8</v>
      </c>
      <c r="C123" s="6" t="str">
        <f>"2260030501"</f>
        <v>2260030501</v>
      </c>
      <c r="D123" s="6">
        <v>58</v>
      </c>
    </row>
    <row r="124" customHeight="1" spans="1:4">
      <c r="A124" s="6">
        <v>122</v>
      </c>
      <c r="B124" s="6" t="s">
        <v>8</v>
      </c>
      <c r="C124" s="6" t="str">
        <f>"2260030502"</f>
        <v>2260030502</v>
      </c>
      <c r="D124" s="6" t="s">
        <v>6</v>
      </c>
    </row>
    <row r="125" customHeight="1" spans="1:4">
      <c r="A125" s="6">
        <v>123</v>
      </c>
      <c r="B125" s="6" t="s">
        <v>8</v>
      </c>
      <c r="C125" s="6" t="str">
        <f>"2260030503"</f>
        <v>2260030503</v>
      </c>
      <c r="D125" s="6" t="s">
        <v>6</v>
      </c>
    </row>
    <row r="126" customHeight="1" spans="1:4">
      <c r="A126" s="6">
        <v>124</v>
      </c>
      <c r="B126" s="6" t="s">
        <v>8</v>
      </c>
      <c r="C126" s="6" t="str">
        <f>"2260030504"</f>
        <v>2260030504</v>
      </c>
      <c r="D126" s="6" t="s">
        <v>6</v>
      </c>
    </row>
    <row r="127" customHeight="1" spans="1:4">
      <c r="A127" s="6">
        <v>125</v>
      </c>
      <c r="B127" s="6" t="s">
        <v>8</v>
      </c>
      <c r="C127" s="6" t="str">
        <f>"2260030505"</f>
        <v>2260030505</v>
      </c>
      <c r="D127" s="6">
        <v>67</v>
      </c>
    </row>
    <row r="128" customHeight="1" spans="1:4">
      <c r="A128" s="6">
        <v>126</v>
      </c>
      <c r="B128" s="6" t="s">
        <v>8</v>
      </c>
      <c r="C128" s="6" t="str">
        <f>"2260030506"</f>
        <v>2260030506</v>
      </c>
      <c r="D128" s="6">
        <v>70.5</v>
      </c>
    </row>
    <row r="129" customHeight="1" spans="1:4">
      <c r="A129" s="6">
        <v>127</v>
      </c>
      <c r="B129" s="6" t="s">
        <v>8</v>
      </c>
      <c r="C129" s="6" t="str">
        <f>"2260030507"</f>
        <v>2260030507</v>
      </c>
      <c r="D129" s="6">
        <v>62.5</v>
      </c>
    </row>
    <row r="130" customHeight="1" spans="1:4">
      <c r="A130" s="6">
        <v>128</v>
      </c>
      <c r="B130" s="6" t="s">
        <v>8</v>
      </c>
      <c r="C130" s="6" t="str">
        <f>"2260030508"</f>
        <v>2260030508</v>
      </c>
      <c r="D130" s="6" t="s">
        <v>6</v>
      </c>
    </row>
    <row r="131" customHeight="1" spans="1:4">
      <c r="A131" s="6">
        <v>129</v>
      </c>
      <c r="B131" s="6" t="s">
        <v>8</v>
      </c>
      <c r="C131" s="6" t="str">
        <f>"2260030509"</f>
        <v>2260030509</v>
      </c>
      <c r="D131" s="6" t="s">
        <v>6</v>
      </c>
    </row>
    <row r="132" customHeight="1" spans="1:4">
      <c r="A132" s="6">
        <v>130</v>
      </c>
      <c r="B132" s="6" t="s">
        <v>8</v>
      </c>
      <c r="C132" s="6" t="str">
        <f>"2260030510"</f>
        <v>2260030510</v>
      </c>
      <c r="D132" s="6">
        <v>64</v>
      </c>
    </row>
    <row r="133" customHeight="1" spans="1:4">
      <c r="A133" s="6">
        <v>131</v>
      </c>
      <c r="B133" s="6" t="s">
        <v>8</v>
      </c>
      <c r="C133" s="6" t="str">
        <f>"2260030511"</f>
        <v>2260030511</v>
      </c>
      <c r="D133" s="6">
        <v>72.5</v>
      </c>
    </row>
    <row r="134" customHeight="1" spans="1:4">
      <c r="A134" s="6">
        <v>132</v>
      </c>
      <c r="B134" s="6" t="s">
        <v>8</v>
      </c>
      <c r="C134" s="6" t="str">
        <f>"2260030512"</f>
        <v>2260030512</v>
      </c>
      <c r="D134" s="6" t="s">
        <v>6</v>
      </c>
    </row>
    <row r="135" customHeight="1" spans="1:4">
      <c r="A135" s="6">
        <v>133</v>
      </c>
      <c r="B135" s="6" t="s">
        <v>8</v>
      </c>
      <c r="C135" s="6" t="str">
        <f>"2260030513"</f>
        <v>2260030513</v>
      </c>
      <c r="D135" s="6">
        <v>56</v>
      </c>
    </row>
    <row r="136" customHeight="1" spans="1:4">
      <c r="A136" s="6">
        <v>134</v>
      </c>
      <c r="B136" s="6" t="s">
        <v>8</v>
      </c>
      <c r="C136" s="6" t="str">
        <f>"2260030514"</f>
        <v>2260030514</v>
      </c>
      <c r="D136" s="6" t="s">
        <v>6</v>
      </c>
    </row>
    <row r="137" customHeight="1" spans="1:4">
      <c r="A137" s="6">
        <v>135</v>
      </c>
      <c r="B137" s="6" t="s">
        <v>8</v>
      </c>
      <c r="C137" s="6" t="str">
        <f>"2260030515"</f>
        <v>2260030515</v>
      </c>
      <c r="D137" s="6">
        <v>71</v>
      </c>
    </row>
    <row r="138" customHeight="1" spans="1:4">
      <c r="A138" s="6">
        <v>136</v>
      </c>
      <c r="B138" s="6" t="s">
        <v>8</v>
      </c>
      <c r="C138" s="6" t="str">
        <f>"2260030516"</f>
        <v>2260030516</v>
      </c>
      <c r="D138" s="6" t="s">
        <v>6</v>
      </c>
    </row>
    <row r="139" customHeight="1" spans="1:4">
      <c r="A139" s="6">
        <v>137</v>
      </c>
      <c r="B139" s="6" t="s">
        <v>8</v>
      </c>
      <c r="C139" s="6" t="str">
        <f>"2260030517"</f>
        <v>2260030517</v>
      </c>
      <c r="D139" s="6" t="s">
        <v>6</v>
      </c>
    </row>
    <row r="140" customHeight="1" spans="1:4">
      <c r="A140" s="6">
        <v>138</v>
      </c>
      <c r="B140" s="6" t="s">
        <v>8</v>
      </c>
      <c r="C140" s="6" t="str">
        <f>"2260030518"</f>
        <v>2260030518</v>
      </c>
      <c r="D140" s="6">
        <v>61.5</v>
      </c>
    </row>
    <row r="141" customHeight="1" spans="1:4">
      <c r="A141" s="6">
        <v>139</v>
      </c>
      <c r="B141" s="6" t="s">
        <v>8</v>
      </c>
      <c r="C141" s="6" t="str">
        <f>"2260030519"</f>
        <v>2260030519</v>
      </c>
      <c r="D141" s="6" t="s">
        <v>6</v>
      </c>
    </row>
    <row r="142" customHeight="1" spans="1:4">
      <c r="A142" s="6">
        <v>140</v>
      </c>
      <c r="B142" s="6" t="s">
        <v>8</v>
      </c>
      <c r="C142" s="6" t="str">
        <f>"2260030520"</f>
        <v>2260030520</v>
      </c>
      <c r="D142" s="6">
        <v>62.5</v>
      </c>
    </row>
    <row r="143" customHeight="1" spans="1:4">
      <c r="A143" s="6">
        <v>141</v>
      </c>
      <c r="B143" s="6" t="s">
        <v>8</v>
      </c>
      <c r="C143" s="6" t="str">
        <f>"2260030521"</f>
        <v>2260030521</v>
      </c>
      <c r="D143" s="6">
        <v>65</v>
      </c>
    </row>
    <row r="144" customHeight="1" spans="1:4">
      <c r="A144" s="6">
        <v>142</v>
      </c>
      <c r="B144" s="6" t="s">
        <v>8</v>
      </c>
      <c r="C144" s="6" t="str">
        <f>"2260030522"</f>
        <v>2260030522</v>
      </c>
      <c r="D144" s="6" t="s">
        <v>6</v>
      </c>
    </row>
    <row r="145" customHeight="1" spans="1:4">
      <c r="A145" s="6">
        <v>143</v>
      </c>
      <c r="B145" s="6" t="s">
        <v>8</v>
      </c>
      <c r="C145" s="6" t="str">
        <f>"2260030523"</f>
        <v>2260030523</v>
      </c>
      <c r="D145" s="6" t="s">
        <v>6</v>
      </c>
    </row>
    <row r="146" customHeight="1" spans="1:4">
      <c r="A146" s="6">
        <v>144</v>
      </c>
      <c r="B146" s="6" t="s">
        <v>8</v>
      </c>
      <c r="C146" s="6" t="str">
        <f>"2260030524"</f>
        <v>2260030524</v>
      </c>
      <c r="D146" s="6" t="s">
        <v>6</v>
      </c>
    </row>
    <row r="147" customHeight="1" spans="1:4">
      <c r="A147" s="6">
        <v>145</v>
      </c>
      <c r="B147" s="6" t="s">
        <v>8</v>
      </c>
      <c r="C147" s="6" t="str">
        <f>"2260030525"</f>
        <v>2260030525</v>
      </c>
      <c r="D147" s="6">
        <v>65.5</v>
      </c>
    </row>
    <row r="148" customHeight="1" spans="1:4">
      <c r="A148" s="6">
        <v>146</v>
      </c>
      <c r="B148" s="6" t="s">
        <v>8</v>
      </c>
      <c r="C148" s="6" t="str">
        <f>"2260030526"</f>
        <v>2260030526</v>
      </c>
      <c r="D148" s="6">
        <v>64.5</v>
      </c>
    </row>
    <row r="149" customHeight="1" spans="1:4">
      <c r="A149" s="6">
        <v>147</v>
      </c>
      <c r="B149" s="6" t="s">
        <v>8</v>
      </c>
      <c r="C149" s="6" t="str">
        <f>"2260030527"</f>
        <v>2260030527</v>
      </c>
      <c r="D149" s="6" t="s">
        <v>6</v>
      </c>
    </row>
    <row r="150" customHeight="1" spans="1:4">
      <c r="A150" s="6">
        <v>148</v>
      </c>
      <c r="B150" s="6" t="s">
        <v>8</v>
      </c>
      <c r="C150" s="6" t="str">
        <f>"2260030528"</f>
        <v>2260030528</v>
      </c>
      <c r="D150" s="6">
        <v>70.5</v>
      </c>
    </row>
    <row r="151" customHeight="1" spans="1:4">
      <c r="A151" s="6">
        <v>149</v>
      </c>
      <c r="B151" s="6" t="s">
        <v>8</v>
      </c>
      <c r="C151" s="6" t="str">
        <f>"2260030529"</f>
        <v>2260030529</v>
      </c>
      <c r="D151" s="6">
        <v>69</v>
      </c>
    </row>
    <row r="152" customHeight="1" spans="1:4">
      <c r="A152" s="6">
        <v>150</v>
      </c>
      <c r="B152" s="6" t="s">
        <v>8</v>
      </c>
      <c r="C152" s="6" t="str">
        <f>"2260030530"</f>
        <v>2260030530</v>
      </c>
      <c r="D152" s="6">
        <v>67.5</v>
      </c>
    </row>
    <row r="153" customHeight="1" spans="1:4">
      <c r="A153" s="6">
        <v>151</v>
      </c>
      <c r="B153" s="6" t="s">
        <v>8</v>
      </c>
      <c r="C153" s="6" t="str">
        <f>"2260030601"</f>
        <v>2260030601</v>
      </c>
      <c r="D153" s="6" t="s">
        <v>6</v>
      </c>
    </row>
    <row r="154" customHeight="1" spans="1:4">
      <c r="A154" s="6">
        <v>152</v>
      </c>
      <c r="B154" s="6" t="s">
        <v>8</v>
      </c>
      <c r="C154" s="6" t="str">
        <f>"2260030602"</f>
        <v>2260030602</v>
      </c>
      <c r="D154" s="6">
        <v>73</v>
      </c>
    </row>
    <row r="155" customHeight="1" spans="1:4">
      <c r="A155" s="6">
        <v>153</v>
      </c>
      <c r="B155" s="6" t="s">
        <v>8</v>
      </c>
      <c r="C155" s="6" t="str">
        <f>"2260030603"</f>
        <v>2260030603</v>
      </c>
      <c r="D155" s="6" t="s">
        <v>6</v>
      </c>
    </row>
    <row r="156" customHeight="1" spans="1:4">
      <c r="A156" s="6">
        <v>154</v>
      </c>
      <c r="B156" s="6" t="s">
        <v>8</v>
      </c>
      <c r="C156" s="6" t="str">
        <f>"2260030604"</f>
        <v>2260030604</v>
      </c>
      <c r="D156" s="6" t="s">
        <v>6</v>
      </c>
    </row>
    <row r="157" customHeight="1" spans="1:4">
      <c r="A157" s="6">
        <v>155</v>
      </c>
      <c r="B157" s="6" t="s">
        <v>8</v>
      </c>
      <c r="C157" s="6" t="str">
        <f>"2260030605"</f>
        <v>2260030605</v>
      </c>
      <c r="D157" s="6">
        <v>71.5</v>
      </c>
    </row>
    <row r="158" customHeight="1" spans="1:4">
      <c r="A158" s="6">
        <v>156</v>
      </c>
      <c r="B158" s="6" t="s">
        <v>8</v>
      </c>
      <c r="C158" s="6" t="str">
        <f>"2260030606"</f>
        <v>2260030606</v>
      </c>
      <c r="D158" s="6">
        <v>55.5</v>
      </c>
    </row>
    <row r="159" customHeight="1" spans="1:4">
      <c r="A159" s="6">
        <v>157</v>
      </c>
      <c r="B159" s="6" t="s">
        <v>8</v>
      </c>
      <c r="C159" s="6" t="str">
        <f>"2260030607"</f>
        <v>2260030607</v>
      </c>
      <c r="D159" s="6">
        <v>59</v>
      </c>
    </row>
    <row r="160" customHeight="1" spans="1:4">
      <c r="A160" s="6">
        <v>158</v>
      </c>
      <c r="B160" s="6" t="s">
        <v>8</v>
      </c>
      <c r="C160" s="6" t="str">
        <f>"2260030608"</f>
        <v>2260030608</v>
      </c>
      <c r="D160" s="6">
        <v>65.5</v>
      </c>
    </row>
    <row r="161" customHeight="1" spans="1:4">
      <c r="A161" s="6">
        <v>159</v>
      </c>
      <c r="B161" s="6" t="s">
        <v>8</v>
      </c>
      <c r="C161" s="6" t="str">
        <f>"2260030609"</f>
        <v>2260030609</v>
      </c>
      <c r="D161" s="6">
        <v>68</v>
      </c>
    </row>
    <row r="162" customHeight="1" spans="1:4">
      <c r="A162" s="6">
        <v>160</v>
      </c>
      <c r="B162" s="6" t="s">
        <v>8</v>
      </c>
      <c r="C162" s="6" t="str">
        <f>"2260030610"</f>
        <v>2260030610</v>
      </c>
      <c r="D162" s="6" t="s">
        <v>6</v>
      </c>
    </row>
    <row r="163" customHeight="1" spans="1:4">
      <c r="A163" s="6">
        <v>161</v>
      </c>
      <c r="B163" s="6" t="s">
        <v>8</v>
      </c>
      <c r="C163" s="6" t="str">
        <f>"2260030611"</f>
        <v>2260030611</v>
      </c>
      <c r="D163" s="6">
        <v>58</v>
      </c>
    </row>
    <row r="164" customHeight="1" spans="1:4">
      <c r="A164" s="6">
        <v>162</v>
      </c>
      <c r="B164" s="6" t="s">
        <v>8</v>
      </c>
      <c r="C164" s="6" t="str">
        <f>"2260030612"</f>
        <v>2260030612</v>
      </c>
      <c r="D164" s="6" t="s">
        <v>6</v>
      </c>
    </row>
    <row r="165" customHeight="1" spans="1:4">
      <c r="A165" s="6">
        <v>163</v>
      </c>
      <c r="B165" s="6" t="s">
        <v>8</v>
      </c>
      <c r="C165" s="6" t="str">
        <f>"2260030613"</f>
        <v>2260030613</v>
      </c>
      <c r="D165" s="6">
        <v>63</v>
      </c>
    </row>
    <row r="166" customHeight="1" spans="1:4">
      <c r="A166" s="6">
        <v>164</v>
      </c>
      <c r="B166" s="6" t="s">
        <v>9</v>
      </c>
      <c r="C166" s="6" t="str">
        <f>"2260040614"</f>
        <v>2260040614</v>
      </c>
      <c r="D166" s="6">
        <v>69</v>
      </c>
    </row>
    <row r="167" customHeight="1" spans="1:4">
      <c r="A167" s="6">
        <v>165</v>
      </c>
      <c r="B167" s="6" t="s">
        <v>9</v>
      </c>
      <c r="C167" s="6" t="str">
        <f>"2260040615"</f>
        <v>2260040615</v>
      </c>
      <c r="D167" s="6">
        <v>70.5</v>
      </c>
    </row>
    <row r="168" customHeight="1" spans="1:4">
      <c r="A168" s="6">
        <v>166</v>
      </c>
      <c r="B168" s="6" t="s">
        <v>9</v>
      </c>
      <c r="C168" s="6" t="str">
        <f>"2260040616"</f>
        <v>2260040616</v>
      </c>
      <c r="D168" s="6">
        <v>70.5</v>
      </c>
    </row>
    <row r="169" customHeight="1" spans="1:4">
      <c r="A169" s="6">
        <v>167</v>
      </c>
      <c r="B169" s="6" t="s">
        <v>9</v>
      </c>
      <c r="C169" s="6" t="str">
        <f>"2260040617"</f>
        <v>2260040617</v>
      </c>
      <c r="D169" s="6">
        <v>58</v>
      </c>
    </row>
    <row r="170" customHeight="1" spans="1:4">
      <c r="A170" s="6">
        <v>168</v>
      </c>
      <c r="B170" s="6" t="s">
        <v>9</v>
      </c>
      <c r="C170" s="6" t="str">
        <f>"2260040618"</f>
        <v>2260040618</v>
      </c>
      <c r="D170" s="6" t="s">
        <v>6</v>
      </c>
    </row>
    <row r="171" customHeight="1" spans="1:4">
      <c r="A171" s="6">
        <v>169</v>
      </c>
      <c r="B171" s="6" t="s">
        <v>9</v>
      </c>
      <c r="C171" s="6" t="str">
        <f>"2260040619"</f>
        <v>2260040619</v>
      </c>
      <c r="D171" s="6" t="s">
        <v>6</v>
      </c>
    </row>
    <row r="172" customHeight="1" spans="1:4">
      <c r="A172" s="6">
        <v>170</v>
      </c>
      <c r="B172" s="6" t="s">
        <v>9</v>
      </c>
      <c r="C172" s="6" t="str">
        <f>"2260040620"</f>
        <v>2260040620</v>
      </c>
      <c r="D172" s="6">
        <v>76</v>
      </c>
    </row>
    <row r="173" customHeight="1" spans="1:4">
      <c r="A173" s="6">
        <v>171</v>
      </c>
      <c r="B173" s="6" t="s">
        <v>9</v>
      </c>
      <c r="C173" s="6" t="str">
        <f>"2260040621"</f>
        <v>2260040621</v>
      </c>
      <c r="D173" s="6" t="s">
        <v>6</v>
      </c>
    </row>
    <row r="174" customHeight="1" spans="1:4">
      <c r="A174" s="6">
        <v>172</v>
      </c>
      <c r="B174" s="6" t="s">
        <v>9</v>
      </c>
      <c r="C174" s="6" t="str">
        <f>"2260040622"</f>
        <v>2260040622</v>
      </c>
      <c r="D174" s="6" t="s">
        <v>6</v>
      </c>
    </row>
    <row r="175" customHeight="1" spans="1:4">
      <c r="A175" s="6">
        <v>173</v>
      </c>
      <c r="B175" s="6" t="s">
        <v>9</v>
      </c>
      <c r="C175" s="6" t="str">
        <f>"2260040623"</f>
        <v>2260040623</v>
      </c>
      <c r="D175" s="6">
        <v>61.5</v>
      </c>
    </row>
    <row r="176" customHeight="1" spans="1:4">
      <c r="A176" s="6">
        <v>174</v>
      </c>
      <c r="B176" s="6" t="s">
        <v>9</v>
      </c>
      <c r="C176" s="6" t="str">
        <f>"2260040624"</f>
        <v>2260040624</v>
      </c>
      <c r="D176" s="6" t="s">
        <v>6</v>
      </c>
    </row>
    <row r="177" customHeight="1" spans="1:4">
      <c r="A177" s="6">
        <v>175</v>
      </c>
      <c r="B177" s="6" t="s">
        <v>9</v>
      </c>
      <c r="C177" s="6" t="str">
        <f>"2260040625"</f>
        <v>2260040625</v>
      </c>
      <c r="D177" s="6">
        <v>54</v>
      </c>
    </row>
    <row r="178" customHeight="1" spans="1:4">
      <c r="A178" s="6">
        <v>176</v>
      </c>
      <c r="B178" s="6" t="s">
        <v>9</v>
      </c>
      <c r="C178" s="6" t="str">
        <f>"2260040626"</f>
        <v>2260040626</v>
      </c>
      <c r="D178" s="6" t="s">
        <v>6</v>
      </c>
    </row>
    <row r="179" customHeight="1" spans="1:4">
      <c r="A179" s="6">
        <v>177</v>
      </c>
      <c r="B179" s="6" t="s">
        <v>9</v>
      </c>
      <c r="C179" s="6" t="str">
        <f>"2260040627"</f>
        <v>2260040627</v>
      </c>
      <c r="D179" s="6" t="s">
        <v>6</v>
      </c>
    </row>
    <row r="180" customHeight="1" spans="1:4">
      <c r="A180" s="6">
        <v>178</v>
      </c>
      <c r="B180" s="6" t="s">
        <v>9</v>
      </c>
      <c r="C180" s="6" t="str">
        <f>"2260040628"</f>
        <v>2260040628</v>
      </c>
      <c r="D180" s="6" t="s">
        <v>6</v>
      </c>
    </row>
    <row r="181" customHeight="1" spans="1:4">
      <c r="A181" s="6">
        <v>179</v>
      </c>
      <c r="B181" s="6" t="s">
        <v>9</v>
      </c>
      <c r="C181" s="6" t="str">
        <f>"2260040629"</f>
        <v>2260040629</v>
      </c>
      <c r="D181" s="6">
        <v>75.5</v>
      </c>
    </row>
    <row r="182" customHeight="1" spans="1:4">
      <c r="A182" s="6">
        <v>180</v>
      </c>
      <c r="B182" s="6" t="s">
        <v>9</v>
      </c>
      <c r="C182" s="6" t="str">
        <f>"2260040630"</f>
        <v>2260040630</v>
      </c>
      <c r="D182" s="6" t="s">
        <v>6</v>
      </c>
    </row>
    <row r="183" customHeight="1" spans="1:4">
      <c r="A183" s="6">
        <v>181</v>
      </c>
      <c r="B183" s="6" t="s">
        <v>9</v>
      </c>
      <c r="C183" s="6" t="str">
        <f>"2260040701"</f>
        <v>2260040701</v>
      </c>
      <c r="D183" s="6" t="s">
        <v>6</v>
      </c>
    </row>
    <row r="184" customHeight="1" spans="1:4">
      <c r="A184" s="6">
        <v>182</v>
      </c>
      <c r="B184" s="6" t="s">
        <v>9</v>
      </c>
      <c r="C184" s="6" t="str">
        <f>"2260040702"</f>
        <v>2260040702</v>
      </c>
      <c r="D184" s="6">
        <v>67.5</v>
      </c>
    </row>
    <row r="185" customHeight="1" spans="1:4">
      <c r="A185" s="6">
        <v>183</v>
      </c>
      <c r="B185" s="6" t="s">
        <v>9</v>
      </c>
      <c r="C185" s="6" t="str">
        <f>"2260040703"</f>
        <v>2260040703</v>
      </c>
      <c r="D185" s="6">
        <v>61.5</v>
      </c>
    </row>
    <row r="186" customHeight="1" spans="1:4">
      <c r="A186" s="6">
        <v>184</v>
      </c>
      <c r="B186" s="6" t="s">
        <v>9</v>
      </c>
      <c r="C186" s="6" t="str">
        <f>"2260040704"</f>
        <v>2260040704</v>
      </c>
      <c r="D186" s="6">
        <v>64.5</v>
      </c>
    </row>
    <row r="187" customHeight="1" spans="1:4">
      <c r="A187" s="6">
        <v>185</v>
      </c>
      <c r="B187" s="6" t="s">
        <v>9</v>
      </c>
      <c r="C187" s="6" t="str">
        <f>"2260040705"</f>
        <v>2260040705</v>
      </c>
      <c r="D187" s="6">
        <v>73</v>
      </c>
    </row>
    <row r="188" customHeight="1" spans="1:4">
      <c r="A188" s="6">
        <v>186</v>
      </c>
      <c r="B188" s="6" t="s">
        <v>9</v>
      </c>
      <c r="C188" s="6" t="str">
        <f>"2260040706"</f>
        <v>2260040706</v>
      </c>
      <c r="D188" s="6">
        <v>64.5</v>
      </c>
    </row>
    <row r="189" customHeight="1" spans="1:4">
      <c r="A189" s="6">
        <v>187</v>
      </c>
      <c r="B189" s="6" t="s">
        <v>9</v>
      </c>
      <c r="C189" s="6" t="str">
        <f>"2260040707"</f>
        <v>2260040707</v>
      </c>
      <c r="D189" s="6" t="s">
        <v>6</v>
      </c>
    </row>
    <row r="190" customHeight="1" spans="1:4">
      <c r="A190" s="6">
        <v>188</v>
      </c>
      <c r="B190" s="6" t="s">
        <v>9</v>
      </c>
      <c r="C190" s="6" t="str">
        <f>"2260040708"</f>
        <v>2260040708</v>
      </c>
      <c r="D190" s="6">
        <v>65.5</v>
      </c>
    </row>
    <row r="191" customHeight="1" spans="1:4">
      <c r="A191" s="6">
        <v>189</v>
      </c>
      <c r="B191" s="6" t="s">
        <v>9</v>
      </c>
      <c r="C191" s="6" t="str">
        <f>"2260040709"</f>
        <v>2260040709</v>
      </c>
      <c r="D191" s="6">
        <v>62</v>
      </c>
    </row>
    <row r="192" customHeight="1" spans="1:4">
      <c r="A192" s="6">
        <v>190</v>
      </c>
      <c r="B192" s="6" t="s">
        <v>9</v>
      </c>
      <c r="C192" s="6" t="str">
        <f>"2260040710"</f>
        <v>2260040710</v>
      </c>
      <c r="D192" s="6">
        <v>57</v>
      </c>
    </row>
    <row r="193" customHeight="1" spans="1:4">
      <c r="A193" s="6">
        <v>191</v>
      </c>
      <c r="B193" s="6" t="s">
        <v>9</v>
      </c>
      <c r="C193" s="6" t="str">
        <f>"2260040711"</f>
        <v>2260040711</v>
      </c>
      <c r="D193" s="6" t="s">
        <v>6</v>
      </c>
    </row>
    <row r="194" customHeight="1" spans="1:4">
      <c r="A194" s="6">
        <v>192</v>
      </c>
      <c r="B194" s="6" t="s">
        <v>9</v>
      </c>
      <c r="C194" s="6" t="str">
        <f>"2260040712"</f>
        <v>2260040712</v>
      </c>
      <c r="D194" s="6">
        <v>72.5</v>
      </c>
    </row>
    <row r="195" customHeight="1" spans="1:4">
      <c r="A195" s="6">
        <v>193</v>
      </c>
      <c r="B195" s="6" t="s">
        <v>9</v>
      </c>
      <c r="C195" s="6" t="str">
        <f>"2260040713"</f>
        <v>2260040713</v>
      </c>
      <c r="D195" s="6" t="s">
        <v>6</v>
      </c>
    </row>
    <row r="196" customHeight="1" spans="1:4">
      <c r="A196" s="6">
        <v>194</v>
      </c>
      <c r="B196" s="6" t="s">
        <v>9</v>
      </c>
      <c r="C196" s="6" t="str">
        <f>"2260040714"</f>
        <v>2260040714</v>
      </c>
      <c r="D196" s="6">
        <v>65.5</v>
      </c>
    </row>
    <row r="197" customHeight="1" spans="1:4">
      <c r="A197" s="6">
        <v>195</v>
      </c>
      <c r="B197" s="6" t="s">
        <v>9</v>
      </c>
      <c r="C197" s="6" t="str">
        <f>"2260040715"</f>
        <v>2260040715</v>
      </c>
      <c r="D197" s="6">
        <v>55</v>
      </c>
    </row>
    <row r="198" customHeight="1" spans="1:4">
      <c r="A198" s="6">
        <v>196</v>
      </c>
      <c r="B198" s="6" t="s">
        <v>9</v>
      </c>
      <c r="C198" s="6" t="str">
        <f>"2260040716"</f>
        <v>2260040716</v>
      </c>
      <c r="D198" s="6">
        <v>73</v>
      </c>
    </row>
    <row r="199" customHeight="1" spans="1:4">
      <c r="A199" s="6">
        <v>197</v>
      </c>
      <c r="B199" s="6" t="s">
        <v>9</v>
      </c>
      <c r="C199" s="6" t="str">
        <f>"2260040717"</f>
        <v>2260040717</v>
      </c>
      <c r="D199" s="6">
        <v>64.5</v>
      </c>
    </row>
    <row r="200" customHeight="1" spans="1:4">
      <c r="A200" s="6">
        <v>198</v>
      </c>
      <c r="B200" s="6" t="s">
        <v>9</v>
      </c>
      <c r="C200" s="6" t="str">
        <f>"2260040718"</f>
        <v>2260040718</v>
      </c>
      <c r="D200" s="6">
        <v>57.5</v>
      </c>
    </row>
    <row r="201" customHeight="1" spans="1:4">
      <c r="A201" s="6">
        <v>199</v>
      </c>
      <c r="B201" s="6" t="s">
        <v>9</v>
      </c>
      <c r="C201" s="6" t="str">
        <f>"2260040719"</f>
        <v>2260040719</v>
      </c>
      <c r="D201" s="6">
        <v>62</v>
      </c>
    </row>
    <row r="202" customHeight="1" spans="1:4">
      <c r="A202" s="6">
        <v>200</v>
      </c>
      <c r="B202" s="6" t="s">
        <v>9</v>
      </c>
      <c r="C202" s="6" t="str">
        <f>"2260040720"</f>
        <v>2260040720</v>
      </c>
      <c r="D202" s="6">
        <v>67</v>
      </c>
    </row>
    <row r="203" customHeight="1" spans="1:4">
      <c r="A203" s="6">
        <v>201</v>
      </c>
      <c r="B203" s="6" t="s">
        <v>9</v>
      </c>
      <c r="C203" s="6" t="str">
        <f>"2260040721"</f>
        <v>2260040721</v>
      </c>
      <c r="D203" s="6" t="s">
        <v>6</v>
      </c>
    </row>
    <row r="204" customHeight="1" spans="1:4">
      <c r="A204" s="6">
        <v>202</v>
      </c>
      <c r="B204" s="6" t="s">
        <v>9</v>
      </c>
      <c r="C204" s="6" t="str">
        <f>"2260040722"</f>
        <v>2260040722</v>
      </c>
      <c r="D204" s="6">
        <v>63</v>
      </c>
    </row>
    <row r="205" customHeight="1" spans="1:4">
      <c r="A205" s="6">
        <v>203</v>
      </c>
      <c r="B205" s="6" t="s">
        <v>9</v>
      </c>
      <c r="C205" s="6" t="str">
        <f>"2260040723"</f>
        <v>2260040723</v>
      </c>
      <c r="D205" s="6" t="s">
        <v>6</v>
      </c>
    </row>
    <row r="206" customHeight="1" spans="1:4">
      <c r="A206" s="6">
        <v>204</v>
      </c>
      <c r="B206" s="6" t="s">
        <v>9</v>
      </c>
      <c r="C206" s="6" t="str">
        <f>"2260040724"</f>
        <v>2260040724</v>
      </c>
      <c r="D206" s="6" t="s">
        <v>6</v>
      </c>
    </row>
    <row r="207" customHeight="1" spans="1:4">
      <c r="A207" s="6">
        <v>205</v>
      </c>
      <c r="B207" s="6" t="s">
        <v>9</v>
      </c>
      <c r="C207" s="6" t="str">
        <f>"2260040725"</f>
        <v>2260040725</v>
      </c>
      <c r="D207" s="6" t="s">
        <v>6</v>
      </c>
    </row>
    <row r="208" customHeight="1" spans="1:4">
      <c r="A208" s="6">
        <v>206</v>
      </c>
      <c r="B208" s="6" t="s">
        <v>9</v>
      </c>
      <c r="C208" s="6" t="str">
        <f>"2260040726"</f>
        <v>2260040726</v>
      </c>
      <c r="D208" s="6">
        <v>59</v>
      </c>
    </row>
    <row r="209" customHeight="1" spans="1:4">
      <c r="A209" s="6">
        <v>207</v>
      </c>
      <c r="B209" s="6" t="s">
        <v>9</v>
      </c>
      <c r="C209" s="6" t="str">
        <f>"2260040727"</f>
        <v>2260040727</v>
      </c>
      <c r="D209" s="6">
        <v>72</v>
      </c>
    </row>
    <row r="210" customHeight="1" spans="1:4">
      <c r="A210" s="6">
        <v>208</v>
      </c>
      <c r="B210" s="6" t="s">
        <v>9</v>
      </c>
      <c r="C210" s="6" t="str">
        <f>"2260040728"</f>
        <v>2260040728</v>
      </c>
      <c r="D210" s="6" t="s">
        <v>6</v>
      </c>
    </row>
    <row r="211" customHeight="1" spans="1:4">
      <c r="A211" s="6">
        <v>209</v>
      </c>
      <c r="B211" s="6" t="s">
        <v>9</v>
      </c>
      <c r="C211" s="6" t="str">
        <f>"2260040729"</f>
        <v>2260040729</v>
      </c>
      <c r="D211" s="6">
        <v>63</v>
      </c>
    </row>
    <row r="212" customHeight="1" spans="1:4">
      <c r="A212" s="6">
        <v>210</v>
      </c>
      <c r="B212" s="6" t="s">
        <v>9</v>
      </c>
      <c r="C212" s="6" t="str">
        <f>"2260040730"</f>
        <v>2260040730</v>
      </c>
      <c r="D212" s="6">
        <v>64</v>
      </c>
    </row>
    <row r="213" customHeight="1" spans="1:4">
      <c r="A213" s="6">
        <v>211</v>
      </c>
      <c r="B213" s="6" t="s">
        <v>9</v>
      </c>
      <c r="C213" s="6" t="str">
        <f>"2260040801"</f>
        <v>2260040801</v>
      </c>
      <c r="D213" s="6">
        <v>64</v>
      </c>
    </row>
    <row r="214" customHeight="1" spans="1:4">
      <c r="A214" s="6">
        <v>212</v>
      </c>
      <c r="B214" s="6" t="s">
        <v>9</v>
      </c>
      <c r="C214" s="6" t="str">
        <f>"2260040802"</f>
        <v>2260040802</v>
      </c>
      <c r="D214" s="8" t="s">
        <v>6</v>
      </c>
    </row>
    <row r="215" customHeight="1" spans="1:4">
      <c r="A215" s="6">
        <v>213</v>
      </c>
      <c r="B215" s="6" t="s">
        <v>9</v>
      </c>
      <c r="C215" s="6" t="str">
        <f>"2260040803"</f>
        <v>2260040803</v>
      </c>
      <c r="D215" s="6">
        <v>61.5</v>
      </c>
    </row>
    <row r="216" customHeight="1" spans="1:4">
      <c r="A216" s="6">
        <v>214</v>
      </c>
      <c r="B216" s="6" t="s">
        <v>9</v>
      </c>
      <c r="C216" s="6" t="str">
        <f>"2260040804"</f>
        <v>2260040804</v>
      </c>
      <c r="D216" s="6">
        <v>68.5</v>
      </c>
    </row>
    <row r="217" customHeight="1" spans="1:4">
      <c r="A217" s="6">
        <v>215</v>
      </c>
      <c r="B217" s="6" t="s">
        <v>9</v>
      </c>
      <c r="C217" s="6" t="str">
        <f>"2260040805"</f>
        <v>2260040805</v>
      </c>
      <c r="D217" s="6">
        <v>62</v>
      </c>
    </row>
    <row r="218" customHeight="1" spans="1:4">
      <c r="A218" s="6">
        <v>216</v>
      </c>
      <c r="B218" s="6" t="s">
        <v>10</v>
      </c>
      <c r="C218" s="6" t="str">
        <f>"2260050806"</f>
        <v>2260050806</v>
      </c>
      <c r="D218" s="6">
        <v>61.5</v>
      </c>
    </row>
    <row r="219" customHeight="1" spans="1:4">
      <c r="A219" s="6">
        <v>217</v>
      </c>
      <c r="B219" s="6" t="s">
        <v>10</v>
      </c>
      <c r="C219" s="6" t="str">
        <f>"2260050807"</f>
        <v>2260050807</v>
      </c>
      <c r="D219" s="6">
        <v>64</v>
      </c>
    </row>
    <row r="220" customHeight="1" spans="1:4">
      <c r="A220" s="6">
        <v>218</v>
      </c>
      <c r="B220" s="6" t="s">
        <v>10</v>
      </c>
      <c r="C220" s="6" t="str">
        <f>"2260050808"</f>
        <v>2260050808</v>
      </c>
      <c r="D220" s="6">
        <v>67.5</v>
      </c>
    </row>
    <row r="221" customHeight="1" spans="1:4">
      <c r="A221" s="6">
        <v>219</v>
      </c>
      <c r="B221" s="6" t="s">
        <v>10</v>
      </c>
      <c r="C221" s="6" t="str">
        <f>"2260050809"</f>
        <v>2260050809</v>
      </c>
      <c r="D221" s="6">
        <v>74</v>
      </c>
    </row>
    <row r="222" customHeight="1" spans="1:4">
      <c r="A222" s="6">
        <v>220</v>
      </c>
      <c r="B222" s="6" t="s">
        <v>10</v>
      </c>
      <c r="C222" s="6" t="str">
        <f>"2260050810"</f>
        <v>2260050810</v>
      </c>
      <c r="D222" s="6">
        <v>68</v>
      </c>
    </row>
    <row r="223" customHeight="1" spans="1:4">
      <c r="A223" s="6">
        <v>221</v>
      </c>
      <c r="B223" s="6" t="s">
        <v>10</v>
      </c>
      <c r="C223" s="6" t="str">
        <f>"2260050811"</f>
        <v>2260050811</v>
      </c>
      <c r="D223" s="6">
        <v>55.5</v>
      </c>
    </row>
    <row r="224" customHeight="1" spans="1:4">
      <c r="A224" s="6">
        <v>222</v>
      </c>
      <c r="B224" s="6" t="s">
        <v>10</v>
      </c>
      <c r="C224" s="6" t="str">
        <f>"2260050812"</f>
        <v>2260050812</v>
      </c>
      <c r="D224" s="6">
        <v>64</v>
      </c>
    </row>
    <row r="225" customHeight="1" spans="1:4">
      <c r="A225" s="6">
        <v>223</v>
      </c>
      <c r="B225" s="6" t="s">
        <v>10</v>
      </c>
      <c r="C225" s="6" t="str">
        <f>"2260050813"</f>
        <v>2260050813</v>
      </c>
      <c r="D225" s="8" t="s">
        <v>6</v>
      </c>
    </row>
    <row r="226" customHeight="1" spans="1:4">
      <c r="A226" s="6">
        <v>224</v>
      </c>
      <c r="B226" s="6" t="s">
        <v>10</v>
      </c>
      <c r="C226" s="6" t="str">
        <f>"2260050814"</f>
        <v>2260050814</v>
      </c>
      <c r="D226" s="6">
        <v>59.5</v>
      </c>
    </row>
    <row r="227" customHeight="1" spans="1:4">
      <c r="A227" s="6">
        <v>225</v>
      </c>
      <c r="B227" s="6" t="s">
        <v>10</v>
      </c>
      <c r="C227" s="6" t="str">
        <f>"2260050815"</f>
        <v>2260050815</v>
      </c>
      <c r="D227" s="6">
        <v>57</v>
      </c>
    </row>
    <row r="228" customHeight="1" spans="1:4">
      <c r="A228" s="6">
        <v>226</v>
      </c>
      <c r="B228" s="6" t="s">
        <v>10</v>
      </c>
      <c r="C228" s="6" t="str">
        <f>"2260050816"</f>
        <v>2260050816</v>
      </c>
      <c r="D228" s="9">
        <v>58</v>
      </c>
    </row>
    <row r="229" customHeight="1" spans="1:4">
      <c r="A229" s="6">
        <v>227</v>
      </c>
      <c r="B229" s="6" t="s">
        <v>10</v>
      </c>
      <c r="C229" s="6" t="str">
        <f>"2260050817"</f>
        <v>2260050817</v>
      </c>
      <c r="D229" s="8" t="s">
        <v>6</v>
      </c>
    </row>
    <row r="230" customHeight="1" spans="1:4">
      <c r="A230" s="6">
        <v>228</v>
      </c>
      <c r="B230" s="6" t="s">
        <v>10</v>
      </c>
      <c r="C230" s="6" t="str">
        <f>"2260050818"</f>
        <v>2260050818</v>
      </c>
      <c r="D230" s="9">
        <v>65.5</v>
      </c>
    </row>
    <row r="231" customHeight="1" spans="1:4">
      <c r="A231" s="6">
        <v>229</v>
      </c>
      <c r="B231" s="6" t="s">
        <v>10</v>
      </c>
      <c r="C231" s="6" t="str">
        <f>"2260050819"</f>
        <v>2260050819</v>
      </c>
      <c r="D231" s="9">
        <v>61.5</v>
      </c>
    </row>
    <row r="232" customHeight="1" spans="1:4">
      <c r="A232" s="6">
        <v>230</v>
      </c>
      <c r="B232" s="6" t="s">
        <v>10</v>
      </c>
      <c r="C232" s="6" t="str">
        <f>"2260050820"</f>
        <v>2260050820</v>
      </c>
      <c r="D232" s="9">
        <v>66.5</v>
      </c>
    </row>
    <row r="233" customHeight="1" spans="1:4">
      <c r="A233" s="6">
        <v>231</v>
      </c>
      <c r="B233" s="6" t="s">
        <v>10</v>
      </c>
      <c r="C233" s="6" t="str">
        <f>"2260050821"</f>
        <v>2260050821</v>
      </c>
      <c r="D233" s="8" t="s">
        <v>6</v>
      </c>
    </row>
    <row r="234" customHeight="1" spans="1:4">
      <c r="A234" s="6">
        <v>232</v>
      </c>
      <c r="B234" s="6" t="s">
        <v>10</v>
      </c>
      <c r="C234" s="6" t="str">
        <f>"2260050822"</f>
        <v>2260050822</v>
      </c>
      <c r="D234" s="9">
        <v>65.5</v>
      </c>
    </row>
    <row r="235" customHeight="1" spans="1:4">
      <c r="A235" s="6">
        <v>233</v>
      </c>
      <c r="B235" s="6" t="s">
        <v>10</v>
      </c>
      <c r="C235" s="6" t="str">
        <f>"2260050823"</f>
        <v>2260050823</v>
      </c>
      <c r="D235" s="9">
        <v>65</v>
      </c>
    </row>
    <row r="236" customHeight="1" spans="1:4">
      <c r="A236" s="6">
        <v>234</v>
      </c>
      <c r="B236" s="6" t="s">
        <v>10</v>
      </c>
      <c r="C236" s="6" t="str">
        <f>"2260050824"</f>
        <v>2260050824</v>
      </c>
      <c r="D236" s="6">
        <v>67.5</v>
      </c>
    </row>
    <row r="237" customHeight="1" spans="1:4">
      <c r="A237" s="6">
        <v>235</v>
      </c>
      <c r="B237" s="6" t="s">
        <v>10</v>
      </c>
      <c r="C237" s="6" t="str">
        <f>"2260050825"</f>
        <v>2260050825</v>
      </c>
      <c r="D237" s="6">
        <v>63</v>
      </c>
    </row>
    <row r="238" customHeight="1" spans="1:4">
      <c r="A238" s="6">
        <v>236</v>
      </c>
      <c r="B238" s="6" t="s">
        <v>10</v>
      </c>
      <c r="C238" s="6" t="str">
        <f>"2260050826"</f>
        <v>2260050826</v>
      </c>
      <c r="D238" s="6">
        <v>64.5</v>
      </c>
    </row>
    <row r="239" customHeight="1" spans="1:4">
      <c r="A239" s="6">
        <v>237</v>
      </c>
      <c r="B239" s="6" t="s">
        <v>10</v>
      </c>
      <c r="C239" s="6" t="str">
        <f>"2260050827"</f>
        <v>2260050827</v>
      </c>
      <c r="D239" s="6">
        <v>54</v>
      </c>
    </row>
    <row r="240" customHeight="1" spans="1:4">
      <c r="A240" s="6">
        <v>238</v>
      </c>
      <c r="B240" s="6" t="s">
        <v>10</v>
      </c>
      <c r="C240" s="6" t="str">
        <f>"2260050828"</f>
        <v>2260050828</v>
      </c>
      <c r="D240" s="6">
        <v>64</v>
      </c>
    </row>
    <row r="241" customHeight="1" spans="1:4">
      <c r="A241" s="6">
        <v>239</v>
      </c>
      <c r="B241" s="6" t="s">
        <v>10</v>
      </c>
      <c r="C241" s="6" t="str">
        <f>"2260050829"</f>
        <v>2260050829</v>
      </c>
      <c r="D241" s="6" t="s">
        <v>6</v>
      </c>
    </row>
    <row r="242" customHeight="1" spans="1:4">
      <c r="A242" s="6">
        <v>240</v>
      </c>
      <c r="B242" s="6" t="s">
        <v>10</v>
      </c>
      <c r="C242" s="6" t="str">
        <f>"2260050830"</f>
        <v>2260050830</v>
      </c>
      <c r="D242" s="6" t="s">
        <v>6</v>
      </c>
    </row>
    <row r="243" customHeight="1" spans="1:4">
      <c r="A243" s="6">
        <v>241</v>
      </c>
      <c r="B243" s="6" t="s">
        <v>10</v>
      </c>
      <c r="C243" s="6" t="str">
        <f>"2260050901"</f>
        <v>2260050901</v>
      </c>
      <c r="D243" s="6">
        <v>75.5</v>
      </c>
    </row>
    <row r="244" customHeight="1" spans="1:4">
      <c r="A244" s="6">
        <v>242</v>
      </c>
      <c r="B244" s="6" t="s">
        <v>10</v>
      </c>
      <c r="C244" s="6" t="str">
        <f>"2260050902"</f>
        <v>2260050902</v>
      </c>
      <c r="D244" s="6">
        <v>60</v>
      </c>
    </row>
    <row r="245" customHeight="1" spans="1:4">
      <c r="A245" s="6">
        <v>243</v>
      </c>
      <c r="B245" s="6" t="s">
        <v>10</v>
      </c>
      <c r="C245" s="6" t="str">
        <f>"2260050903"</f>
        <v>2260050903</v>
      </c>
      <c r="D245" s="6">
        <v>62</v>
      </c>
    </row>
    <row r="246" customHeight="1" spans="1:4">
      <c r="A246" s="6">
        <v>244</v>
      </c>
      <c r="B246" s="6" t="s">
        <v>10</v>
      </c>
      <c r="C246" s="6" t="str">
        <f>"2260050904"</f>
        <v>2260050904</v>
      </c>
      <c r="D246" s="6">
        <v>62</v>
      </c>
    </row>
    <row r="247" customHeight="1" spans="1:4">
      <c r="A247" s="6">
        <v>245</v>
      </c>
      <c r="B247" s="6" t="s">
        <v>10</v>
      </c>
      <c r="C247" s="6" t="str">
        <f>"2260050905"</f>
        <v>2260050905</v>
      </c>
      <c r="D247" s="6">
        <v>70.5</v>
      </c>
    </row>
    <row r="248" customHeight="1" spans="1:4">
      <c r="A248" s="6">
        <v>246</v>
      </c>
      <c r="B248" s="6" t="s">
        <v>10</v>
      </c>
      <c r="C248" s="6" t="str">
        <f>"2260050906"</f>
        <v>2260050906</v>
      </c>
      <c r="D248" s="6">
        <v>58.5</v>
      </c>
    </row>
    <row r="249" customHeight="1" spans="1:4">
      <c r="A249" s="6">
        <v>247</v>
      </c>
      <c r="B249" s="6" t="s">
        <v>10</v>
      </c>
      <c r="C249" s="6" t="str">
        <f>"2260050907"</f>
        <v>2260050907</v>
      </c>
      <c r="D249" s="6">
        <v>71.5</v>
      </c>
    </row>
    <row r="250" customHeight="1" spans="1:4">
      <c r="A250" s="6">
        <v>248</v>
      </c>
      <c r="B250" s="6" t="s">
        <v>10</v>
      </c>
      <c r="C250" s="6" t="str">
        <f>"2260050908"</f>
        <v>2260050908</v>
      </c>
      <c r="D250" s="6">
        <v>66</v>
      </c>
    </row>
    <row r="251" customHeight="1" spans="1:4">
      <c r="A251" s="6">
        <v>249</v>
      </c>
      <c r="B251" s="6" t="s">
        <v>10</v>
      </c>
      <c r="C251" s="6" t="str">
        <f>"2260050909"</f>
        <v>2260050909</v>
      </c>
      <c r="D251" s="6">
        <v>61.5</v>
      </c>
    </row>
    <row r="252" customHeight="1" spans="1:4">
      <c r="A252" s="6">
        <v>250</v>
      </c>
      <c r="B252" s="6" t="s">
        <v>10</v>
      </c>
      <c r="C252" s="6" t="str">
        <f>"2260050910"</f>
        <v>2260050910</v>
      </c>
      <c r="D252" s="6" t="s">
        <v>6</v>
      </c>
    </row>
    <row r="253" customHeight="1" spans="1:4">
      <c r="A253" s="6">
        <v>251</v>
      </c>
      <c r="B253" s="6" t="s">
        <v>10</v>
      </c>
      <c r="C253" s="6" t="str">
        <f>"2260050911"</f>
        <v>2260050911</v>
      </c>
      <c r="D253" s="6">
        <v>53.5</v>
      </c>
    </row>
    <row r="254" customHeight="1" spans="1:4">
      <c r="A254" s="6">
        <v>252</v>
      </c>
      <c r="B254" s="6" t="s">
        <v>10</v>
      </c>
      <c r="C254" s="6" t="str">
        <f>"2260050912"</f>
        <v>2260050912</v>
      </c>
      <c r="D254" s="6" t="s">
        <v>6</v>
      </c>
    </row>
    <row r="255" customHeight="1" spans="1:4">
      <c r="A255" s="6">
        <v>253</v>
      </c>
      <c r="B255" s="6" t="s">
        <v>10</v>
      </c>
      <c r="C255" s="6" t="str">
        <f>"2260050913"</f>
        <v>2260050913</v>
      </c>
      <c r="D255" s="6">
        <v>64.5</v>
      </c>
    </row>
    <row r="256" customHeight="1" spans="1:4">
      <c r="A256" s="6">
        <v>254</v>
      </c>
      <c r="B256" s="6" t="s">
        <v>10</v>
      </c>
      <c r="C256" s="6" t="str">
        <f>"2260050914"</f>
        <v>2260050914</v>
      </c>
      <c r="D256" s="6">
        <v>63</v>
      </c>
    </row>
    <row r="257" customHeight="1" spans="1:4">
      <c r="A257" s="6">
        <v>255</v>
      </c>
      <c r="B257" s="6" t="s">
        <v>10</v>
      </c>
      <c r="C257" s="6" t="str">
        <f>"2260050915"</f>
        <v>2260050915</v>
      </c>
      <c r="D257" s="6">
        <v>72.5</v>
      </c>
    </row>
    <row r="258" customHeight="1" spans="1:4">
      <c r="A258" s="6">
        <v>256</v>
      </c>
      <c r="B258" s="6" t="s">
        <v>10</v>
      </c>
      <c r="C258" s="6" t="str">
        <f>"2260050916"</f>
        <v>2260050916</v>
      </c>
      <c r="D258" s="6">
        <v>60.5</v>
      </c>
    </row>
    <row r="259" customHeight="1" spans="1:4">
      <c r="A259" s="6">
        <v>257</v>
      </c>
      <c r="B259" s="6" t="s">
        <v>10</v>
      </c>
      <c r="C259" s="6" t="str">
        <f>"2260050917"</f>
        <v>2260050917</v>
      </c>
      <c r="D259" s="6" t="s">
        <v>6</v>
      </c>
    </row>
    <row r="260" customHeight="1" spans="1:4">
      <c r="A260" s="6">
        <v>258</v>
      </c>
      <c r="B260" s="6" t="s">
        <v>10</v>
      </c>
      <c r="C260" s="6" t="str">
        <f>"2260050918"</f>
        <v>2260050918</v>
      </c>
      <c r="D260" s="6">
        <v>65</v>
      </c>
    </row>
    <row r="261" customHeight="1" spans="1:4">
      <c r="A261" s="6">
        <v>259</v>
      </c>
      <c r="B261" s="6" t="s">
        <v>10</v>
      </c>
      <c r="C261" s="6" t="str">
        <f>"2260050919"</f>
        <v>2260050919</v>
      </c>
      <c r="D261" s="6" t="s">
        <v>6</v>
      </c>
    </row>
    <row r="262" customHeight="1" spans="1:4">
      <c r="A262" s="6">
        <v>260</v>
      </c>
      <c r="B262" s="6" t="s">
        <v>10</v>
      </c>
      <c r="C262" s="6" t="str">
        <f>"2260050920"</f>
        <v>2260050920</v>
      </c>
      <c r="D262" s="6">
        <v>60.5</v>
      </c>
    </row>
    <row r="263" customHeight="1" spans="1:4">
      <c r="A263" s="6">
        <v>261</v>
      </c>
      <c r="B263" s="6" t="s">
        <v>10</v>
      </c>
      <c r="C263" s="6" t="str">
        <f>"2260050921"</f>
        <v>2260050921</v>
      </c>
      <c r="D263" s="6">
        <v>67.5</v>
      </c>
    </row>
    <row r="264" customHeight="1" spans="1:4">
      <c r="A264" s="6">
        <v>262</v>
      </c>
      <c r="B264" s="6" t="s">
        <v>10</v>
      </c>
      <c r="C264" s="6" t="str">
        <f>"2260050922"</f>
        <v>2260050922</v>
      </c>
      <c r="D264" s="6">
        <v>53</v>
      </c>
    </row>
    <row r="265" customHeight="1" spans="1:4">
      <c r="A265" s="6">
        <v>263</v>
      </c>
      <c r="B265" s="6" t="s">
        <v>10</v>
      </c>
      <c r="C265" s="6" t="str">
        <f>"2260050923"</f>
        <v>2260050923</v>
      </c>
      <c r="D265" s="6">
        <v>63</v>
      </c>
    </row>
    <row r="266" customHeight="1" spans="1:4">
      <c r="A266" s="6">
        <v>264</v>
      </c>
      <c r="B266" s="6" t="s">
        <v>10</v>
      </c>
      <c r="C266" s="6" t="str">
        <f>"2260050924"</f>
        <v>2260050924</v>
      </c>
      <c r="D266" s="6">
        <v>58</v>
      </c>
    </row>
    <row r="267" customHeight="1" spans="1:4">
      <c r="A267" s="6">
        <v>265</v>
      </c>
      <c r="B267" s="6" t="s">
        <v>10</v>
      </c>
      <c r="C267" s="6" t="str">
        <f>"2260050925"</f>
        <v>2260050925</v>
      </c>
      <c r="D267" s="6">
        <v>65</v>
      </c>
    </row>
    <row r="268" customHeight="1" spans="1:4">
      <c r="A268" s="6">
        <v>266</v>
      </c>
      <c r="B268" s="6" t="s">
        <v>10</v>
      </c>
      <c r="C268" s="6" t="str">
        <f>"2260050926"</f>
        <v>2260050926</v>
      </c>
      <c r="D268" s="6" t="s">
        <v>6</v>
      </c>
    </row>
    <row r="269" customHeight="1" spans="1:4">
      <c r="A269" s="6">
        <v>267</v>
      </c>
      <c r="B269" s="6" t="s">
        <v>10</v>
      </c>
      <c r="C269" s="6" t="str">
        <f>"2260050927"</f>
        <v>2260050927</v>
      </c>
      <c r="D269" s="6" t="s">
        <v>6</v>
      </c>
    </row>
    <row r="270" customHeight="1" spans="1:4">
      <c r="A270" s="6">
        <v>268</v>
      </c>
      <c r="B270" s="6" t="s">
        <v>10</v>
      </c>
      <c r="C270" s="6" t="str">
        <f>"2260050928"</f>
        <v>2260050928</v>
      </c>
      <c r="D270" s="6">
        <v>67.5</v>
      </c>
    </row>
  </sheetData>
  <autoFilter ref="A1:D270">
    <extLst/>
  </autoFilter>
  <mergeCells count="1">
    <mergeCell ref="A1:D1"/>
  </mergeCells>
  <pageMargins left="0.75" right="0.75" top="1" bottom="1" header="0.5" footer="0.5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data_2022-11-04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2022-11-12T06:00:37Z</dcterms:created>
  <dcterms:modified xsi:type="dcterms:W3CDTF">2022-11-12T06:03:47Z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F74D9B6ED5C64D3F996BA9D6F25D3919</vt:lpwstr>
  </property>
  <property fmtid="{D5CDD505-2E9C-101B-9397-08002B2CF9AE}" pid="3" name="KSOProductBuildVer">
    <vt:lpwstr>2052-11.1.0.11744</vt:lpwstr>
  </property>
</Properties>
</file>