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88" activeTab="94"/>
  </bookViews>
  <sheets>
    <sheet name="绩效自评项目清单" sheetId="2" r:id="rId1"/>
    <sheet name="美丽乡村2000" sheetId="1" r:id="rId2"/>
    <sheet name="改厕180" sheetId="3" r:id="rId3"/>
    <sheet name="自然村整治1000" sheetId="4" r:id="rId4"/>
    <sheet name="党建引领200" sheetId="5" r:id="rId5"/>
    <sheet name="高标220" sheetId="6" r:id="rId6"/>
    <sheet name="秸秆200" sheetId="7" r:id="rId7"/>
    <sheet name="工作经费108" sheetId="8" r:id="rId8"/>
    <sheet name="动防85" sheetId="9" r:id="rId9"/>
    <sheet name="农产品质量安全40" sheetId="10" r:id="rId10"/>
    <sheet name="渔政60" sheetId="11" r:id="rId11"/>
    <sheet name="管控耕地71.4" sheetId="12" r:id="rId12"/>
    <sheet name="档案归档32.7" sheetId="13" r:id="rId13"/>
    <sheet name="大楼维修25.2" sheetId="14" r:id="rId14"/>
    <sheet name="特聘农技员18.9" sheetId="15" r:id="rId15"/>
    <sheet name="省禁捕40.14" sheetId="16" r:id="rId16"/>
    <sheet name="中央禁捕757.03" sheetId="17" r:id="rId17"/>
    <sheet name="中央禁捕267.65" sheetId="18" r:id="rId18"/>
    <sheet name="畜禽粪污137" sheetId="19" r:id="rId19"/>
    <sheet name="抗旱115.57" sheetId="20" r:id="rId20"/>
    <sheet name="22中央大专项223.86" sheetId="21" r:id="rId21"/>
    <sheet name="三普50" sheetId="22" r:id="rId22"/>
    <sheet name="外来物种入侵30" sheetId="23" r:id="rId23"/>
    <sheet name="高标中央218" sheetId="24" r:id="rId24"/>
    <sheet name="改厕中央33" sheetId="25" r:id="rId25"/>
    <sheet name="动防中央81" sheetId="26" r:id="rId26"/>
    <sheet name="景区村庄60" sheetId="27" r:id="rId27"/>
    <sheet name="动防40" sheetId="28" r:id="rId28"/>
    <sheet name="22中央715" sheetId="29" r:id="rId29"/>
    <sheet name="22中央694.95" sheetId="30" r:id="rId30"/>
    <sheet name="渔业74" sheetId="31" r:id="rId31"/>
    <sheet name="22市产业37" sheetId="32" r:id="rId32"/>
    <sheet name="土壤防治2514" sheetId="33" r:id="rId33"/>
    <sheet name="死亡抚恤31.78" sheetId="34" r:id="rId34"/>
    <sheet name="土壤防治2469" sheetId="35" r:id="rId35"/>
    <sheet name="改厕28" sheetId="36" r:id="rId36"/>
    <sheet name="省禁捕138.13" sheetId="37" r:id="rId37"/>
    <sheet name="21市美丽乡村22.25" sheetId="38" r:id="rId38"/>
    <sheet name="21省动防9.6" sheetId="39" r:id="rId39"/>
    <sheet name="抗旱110.73" sheetId="40" r:id="rId40"/>
    <sheet name="县禁捕12.46" sheetId="41" r:id="rId41"/>
    <sheet name="21绿色种养循环9.3" sheetId="42" r:id="rId42"/>
    <sheet name="扩种油菜75" sheetId="43" r:id="rId43"/>
    <sheet name="县金融创新80" sheetId="44" r:id="rId44"/>
    <sheet name="23省大专项188" sheetId="45" r:id="rId45"/>
    <sheet name="省秸秆143" sheetId="46" r:id="rId46"/>
    <sheet name="省禁捕34.12" sheetId="47" r:id="rId47"/>
    <sheet name="21绿色种养循环3.26" sheetId="48" r:id="rId48"/>
    <sheet name="病虫害防控20" sheetId="49" r:id="rId49"/>
    <sheet name="高标中央171" sheetId="50" r:id="rId50"/>
    <sheet name="耕地质量提升67" sheetId="51" r:id="rId51"/>
    <sheet name="渔业发展45" sheetId="52" r:id="rId52"/>
    <sheet name="村庄运营16" sheetId="53" r:id="rId53"/>
    <sheet name="改厕7" sheetId="54" r:id="rId54"/>
    <sheet name="省禁捕15.52" sheetId="55" r:id="rId55"/>
    <sheet name="高素质农民培育33" sheetId="56" r:id="rId56"/>
    <sheet name="地膜回收1.5" sheetId="57" r:id="rId57"/>
    <sheet name="畜牧业发展150" sheetId="58" r:id="rId58"/>
    <sheet name="动防15" sheetId="59" r:id="rId59"/>
    <sheet name="粮油生产保障14" sheetId="60" r:id="rId60"/>
    <sheet name="中央秸秆500" sheetId="61" r:id="rId61"/>
    <sheet name="增殖放流15" sheetId="62" r:id="rId62"/>
    <sheet name="经营主体" sheetId="63" r:id="rId63"/>
    <sheet name="高标省101" sheetId="64" r:id="rId64"/>
    <sheet name="死亡抚恤7.67" sheetId="65" r:id="rId65"/>
    <sheet name="改厕18" sheetId="66" r:id="rId66"/>
    <sheet name="烟叶42.43" sheetId="67" r:id="rId67"/>
    <sheet name="基层农技推广体系138" sheetId="68" r:id="rId68"/>
    <sheet name="高标省137" sheetId="69" r:id="rId69"/>
    <sheet name="高标省管护22" sheetId="70" r:id="rId70"/>
    <sheet name="高标县管护10" sheetId="71" r:id="rId71"/>
    <sheet name="中央禁捕68.74" sheetId="72" r:id="rId72"/>
    <sheet name="绿色种养循环882" sheetId="73" r:id="rId73"/>
    <sheet name="生产设施条件改善200" sheetId="74" r:id="rId74"/>
    <sheet name="农产品质量安全7" sheetId="75" r:id="rId75"/>
    <sheet name="省美丽乡村1306" sheetId="76" r:id="rId76"/>
    <sheet name="防灾8" sheetId="77" r:id="rId77"/>
    <sheet name="畜禽粪污134.94" sheetId="78" r:id="rId78"/>
    <sheet name="单产提升60" sheetId="79" r:id="rId79"/>
    <sheet name="省禁捕51.65" sheetId="80" r:id="rId80"/>
    <sheet name="市新保自然村整治205" sheetId="81" r:id="rId81"/>
    <sheet name="探索机制20" sheetId="82" r:id="rId82"/>
    <sheet name="成品油69" sheetId="83" r:id="rId83"/>
    <sheet name="县高标123" sheetId="84" r:id="rId84"/>
    <sheet name="精品示范村4000" sheetId="85" r:id="rId85"/>
    <sheet name="检查站40" sheetId="86" r:id="rId86"/>
    <sheet name="景区村庄10" sheetId="87" r:id="rId87"/>
    <sheet name="中央禁捕183.7" sheetId="88" r:id="rId88"/>
    <sheet name="市自然村整治675" sheetId="89" r:id="rId89"/>
    <sheet name="现场会5.09" sheetId="90" r:id="rId90"/>
    <sheet name="现场会101.52" sheetId="91" r:id="rId91"/>
    <sheet name="现场会6.54" sheetId="92" r:id="rId92"/>
    <sheet name="现场会10" sheetId="93" r:id="rId93"/>
    <sheet name="高标市40" sheetId="94" r:id="rId94"/>
    <sheet name="高标市管护3" sheetId="95" r:id="rId95"/>
  </sheets>
  <calcPr calcId="144525"/>
</workbook>
</file>

<file path=xl/sharedStrings.xml><?xml version="1.0" encoding="utf-8"?>
<sst xmlns="http://schemas.openxmlformats.org/spreadsheetml/2006/main" count="10333" uniqueCount="1172">
  <si>
    <t>2023年歙县农业农村局绩效自评项目清单</t>
  </si>
  <si>
    <t>序号</t>
  </si>
  <si>
    <t>项目名称</t>
  </si>
  <si>
    <t>备注</t>
  </si>
  <si>
    <t>2023年美丽乡村建设县级配套资金</t>
  </si>
  <si>
    <t>2023年农村厕所改造及粪污资源化利用县配套</t>
  </si>
  <si>
    <t>2023年百村示范千村整治县级配套</t>
  </si>
  <si>
    <t>2023年党建引领信用村全产业链发展专项资金</t>
  </si>
  <si>
    <t>2023年高标准农田改造提升县级配套(含农田建设管护资金10万)</t>
  </si>
  <si>
    <t>2023年农作物秸秆综合利用县配套</t>
  </si>
  <si>
    <t>2023年农业农村事务工作经费</t>
  </si>
  <si>
    <t>2023年动物防疫县级配套资金</t>
  </si>
  <si>
    <t>2023年农产品质量安全监管工作经费</t>
  </si>
  <si>
    <t>2023年渔政管理和综合执法工作经费</t>
  </si>
  <si>
    <t>2023年严格管控类耕地整改资金</t>
  </si>
  <si>
    <t>2023年农村集体产权制度改革档案归档工作经费</t>
  </si>
  <si>
    <t>2023年农业农村局办公大楼维修资金</t>
  </si>
  <si>
    <t>2023年农技推广特聘人员经费县配套</t>
  </si>
  <si>
    <t>2020年省财政长江禁捕补助资金-281号</t>
  </si>
  <si>
    <t>中央财政2020年农业资源及生态保护补助资金(长江禁捕)-1653号</t>
  </si>
  <si>
    <t>2020年中央财政农业资源生态保护补助资金(长江禁捕)-699号</t>
  </si>
  <si>
    <t>2020-2021年畜禽粪污资源化利用整县推进资金</t>
  </si>
  <si>
    <t>2022年度追加农业抗旱资金</t>
  </si>
  <si>
    <t>2022年度中央大专项农业生产发展资金</t>
  </si>
  <si>
    <t>第三次全国土壤普查经费县级配套</t>
  </si>
  <si>
    <t>农业外来入侵物种普查经费</t>
  </si>
  <si>
    <t>2023中央财政农田建设补助资金</t>
  </si>
  <si>
    <t>2023年土地指标跨省域调剂收入安排的支出</t>
  </si>
  <si>
    <t>2023年中央财政农业相关转移支付资金(动物防疫等补助经费)</t>
  </si>
  <si>
    <t>2022年景区村庄创建和村庄运营试点市级奖补</t>
  </si>
  <si>
    <t>2022年省财政农业高质量发展(“两增一强”行动)资金预算-1450号</t>
  </si>
  <si>
    <t>2022年中央财政农业相关转移支付资金预算-1230号</t>
  </si>
  <si>
    <t>2022年中央财政农业生产发展资金-533号</t>
  </si>
  <si>
    <t>2022年度成品油价格调整对渔业补助资金</t>
  </si>
  <si>
    <t>2022年市级财政扶持农业产业化资金</t>
  </si>
  <si>
    <t>2022年中央财政土壤污染防治资金(第二批)</t>
  </si>
  <si>
    <t>汪五寿死亡一次性抚恤金及安葬费</t>
  </si>
  <si>
    <t>2023年中央财政土壤污染防治资金</t>
  </si>
  <si>
    <t>2023年省财政农村人居环境建设补助资金(改厕)</t>
  </si>
  <si>
    <t>2020年省财政长江禁捕补助资金</t>
  </si>
  <si>
    <t>2021市级美丽乡村建设专项资金</t>
  </si>
  <si>
    <t>2021年省财政动物防疫资金</t>
  </si>
  <si>
    <t>追加农业抗旱资金(含农田水利工程管护)</t>
  </si>
  <si>
    <t>追加重点水域禁捕专项执法经费</t>
  </si>
  <si>
    <t>2021年中央财政农业资源级生态保护补助资金(绿色循环农业试点县)</t>
  </si>
  <si>
    <t>2023年中央财政相关转移支付(农业资源及生态保护补助资金)</t>
  </si>
  <si>
    <t>2022年金融创新试点项目县级配套资金</t>
  </si>
  <si>
    <t>2023年省财政农业高质量发展资金</t>
  </si>
  <si>
    <t>秸秆综合利用奖补资金</t>
  </si>
  <si>
    <t>2020年省财政农业资源及生态保护补助资金(长江禁捕)-281号</t>
  </si>
  <si>
    <t>2021年中央财政农业资源及生态保护补助资金(绿色循环农业试点县)-583号</t>
  </si>
  <si>
    <t>2023年中央财政农业防灾减灾资金(农作物重大病虫害防控)</t>
  </si>
  <si>
    <t>2023年中央财政耕地建设与利用资金(高标准农田建设(第二批))</t>
  </si>
  <si>
    <t>2023年中央财政耕地建设与利用资金(耕地质量提升)</t>
  </si>
  <si>
    <t>2023年中央财政农业产业发展资金(渔业发展)</t>
  </si>
  <si>
    <t>2021年第一批A级景区村庄运营试点奖补资金-365号</t>
  </si>
  <si>
    <t>2021年度美丽乡村厕所管护自然村整治(厕所管护)</t>
  </si>
  <si>
    <t>2020省财政长江流域禁捕补助资金</t>
  </si>
  <si>
    <t>2023年中央财政农业经营主体能力提升资金(高素质农民培育)</t>
  </si>
  <si>
    <t>2023年中央财政农业生态资源保护资金(地膜科学使用回收)</t>
  </si>
  <si>
    <t>2023年中央财政农业产业发展资金(畜牧业发展)</t>
  </si>
  <si>
    <t>2023年中央财政农业防灾减灾资金预算(动物防疫)</t>
  </si>
  <si>
    <t>2023年中央财政粮油生产保障资金</t>
  </si>
  <si>
    <t>2023年中央财政农业生态资源保护资金(农作物秸秆综合利用)</t>
  </si>
  <si>
    <t>2023年中央财政农业生态资源保护资金(渔业资源保护)</t>
  </si>
  <si>
    <t>2023年中央财政农业经营主体能力提升资金(新型农业经营主体培育)</t>
  </si>
  <si>
    <t>2023年省财政农田建设补助资金(第二批)</t>
  </si>
  <si>
    <t>朱道毅死亡一次性抚恤金及安葬费</t>
  </si>
  <si>
    <t>2023年土地指标跨省域调剂收入安排的支出预算(改厕整村推进财政奖补)</t>
  </si>
  <si>
    <t>2022年度烟叶生产发展专项资金</t>
  </si>
  <si>
    <t>2023年度中央财政农业经营主体能力提升资金(基层农技推广体系改革与建设)</t>
  </si>
  <si>
    <t>2023省财政农田建设补助资金-148号</t>
  </si>
  <si>
    <t>2023省财政农田建设管护资金</t>
  </si>
  <si>
    <t>2023年高标准农田建设县级管护资金</t>
  </si>
  <si>
    <t>2020年中央财政农业长江流域禁捕补助资金</t>
  </si>
  <si>
    <t>2023年中央财政农业经营主体能力提升资金(绿色种养循环)</t>
  </si>
  <si>
    <t>2023年中央财政农业经营主体能力提升资金(生产设施条件改善)</t>
  </si>
  <si>
    <t>2023年中央财政农业经营主体能力提升资金(农产品质量安全水平)</t>
  </si>
  <si>
    <t>2023年省财政农村人居环境建设补助资金</t>
  </si>
  <si>
    <t>2023年中央财政农业防灾减灾资金(第九批)</t>
  </si>
  <si>
    <t>畜禽粪污资源化利用整县推进项目</t>
  </si>
  <si>
    <t>2023年中央财政农业经营主体能力提升资金(新型经营主体单产提升行动)</t>
  </si>
  <si>
    <t>2022年市级新保自然村整治资金</t>
  </si>
  <si>
    <t>2023年中央财政农业经营主体能力提升资金(探索完善实际种粮主体补贴机制)</t>
  </si>
  <si>
    <t>固定数额-石油价格调整对渔业、农村客运、出租车的补助</t>
  </si>
  <si>
    <t>2023年省级和美乡村精品示范村建设资金</t>
  </si>
  <si>
    <t>基建支出</t>
  </si>
  <si>
    <t>2021年第一批A级景区村庄运营试点奖补资金</t>
  </si>
  <si>
    <t>中央财政2020年农业资源及生态保护补助资金(长江禁捕)—1653号</t>
  </si>
  <si>
    <t>2022年度市级“千村整治”奖补结算资金</t>
  </si>
  <si>
    <t>乡村振兴现场会活动经费</t>
  </si>
  <si>
    <t>乡村振兴现场会沿线环境提升</t>
  </si>
  <si>
    <t>乡村振兴现场会基础设施提升(四月乡村)</t>
  </si>
  <si>
    <t>乡村振兴现场会基础设施提升(农文旅)</t>
  </si>
  <si>
    <t>2023年高标准农田市级建设资金</t>
  </si>
  <si>
    <t>2023年高标准农田市级管护资金</t>
  </si>
  <si>
    <t>附件：</t>
  </si>
  <si>
    <t xml:space="preserve">       项目支出绩效自评表 </t>
  </si>
  <si>
    <t>（2023年度）</t>
  </si>
  <si>
    <t>主管部门</t>
  </si>
  <si>
    <t>101-歙县农业农村局</t>
  </si>
  <si>
    <t>实施单位</t>
  </si>
  <si>
    <t>101001-歙县农业农村局</t>
  </si>
  <si>
    <t>项目资金                    （万元）</t>
  </si>
  <si>
    <t>年初预算数</t>
  </si>
  <si>
    <t>全年预算数</t>
  </si>
  <si>
    <t>全年执行数</t>
  </si>
  <si>
    <t xml:space="preserve">分值 </t>
  </si>
  <si>
    <t>执行率</t>
  </si>
  <si>
    <t>得分</t>
  </si>
  <si>
    <t>年度资金总额：</t>
  </si>
  <si>
    <t>其中：本年财政拨款</t>
  </si>
  <si>
    <t>—</t>
  </si>
  <si>
    <t/>
  </si>
  <si>
    <t>上年结转资金</t>
  </si>
  <si>
    <t xml:space="preserve">          其他资金</t>
  </si>
  <si>
    <t>年度总体目标</t>
  </si>
  <si>
    <t>预期目标</t>
  </si>
  <si>
    <t>实际完成情况</t>
  </si>
  <si>
    <t>实施12个左右省级中心村，重点开展生活垃圾治理、改厕治污、供水保障、庭院环境整治提升、道路畅通、河沟渠塘疏浚清淤、公共服务设施建设、公共环境整治提升、产业发展、长效管护机制等10项建设任务，加快补齐农村人居环境突出“短板”，建设好生态宜居的美丽乡村，让广大农民在全面建成小康社会中有更多获得感、幸福感，为实现乡村振兴打下坚实基础。</t>
  </si>
  <si>
    <t>实施13个省级中心村，重点开展生活垃圾治理、改厕治污、供水保障、庭院环境整治提升、道路畅通、河沟渠塘疏浚清淤、公共服务设施建设、公共环境整治提升、产业发展、长效管护机制等10项建设任务，加快补齐农村人居环境突出“短板”，建设好生态宜居的美丽乡村，让广大农民在全面建成小康社会中有更多获得感、幸福感，为实现乡村振兴打下坚实基础。</t>
  </si>
  <si>
    <t>绩效指标</t>
  </si>
  <si>
    <t>一级指标</t>
  </si>
  <si>
    <t>二级指标</t>
  </si>
  <si>
    <t>三级指标</t>
  </si>
  <si>
    <t>年度指标值</t>
  </si>
  <si>
    <t>实际完成值</t>
  </si>
  <si>
    <t>分值</t>
  </si>
  <si>
    <t>偏差原因分析及改进措施</t>
  </si>
  <si>
    <t>产出指标</t>
  </si>
  <si>
    <t>数量指标</t>
  </si>
  <si>
    <t>省级中心村数量</t>
  </si>
  <si>
    <t>＝12个</t>
  </si>
  <si>
    <t>13个</t>
  </si>
  <si>
    <t>15</t>
  </si>
  <si>
    <t>质量指标</t>
  </si>
  <si>
    <t>经费支出合规性</t>
  </si>
  <si>
    <t>严格执行相关财经法规制度</t>
  </si>
  <si>
    <t>达成预期指标</t>
  </si>
  <si>
    <t>10</t>
  </si>
  <si>
    <t>时效指标</t>
  </si>
  <si>
    <t>经费支出时效性</t>
  </si>
  <si>
    <t>项目竣工验收支付</t>
  </si>
  <si>
    <t>成本指标</t>
  </si>
  <si>
    <t>项目总成本</t>
  </si>
  <si>
    <t>≤3600万元</t>
  </si>
  <si>
    <t>599.28万元</t>
  </si>
  <si>
    <t>效益指标</t>
  </si>
  <si>
    <t>经济效益指标</t>
  </si>
  <si>
    <t>全面改善村庄人居环境、促进乡村经济发展</t>
  </si>
  <si>
    <t>明显</t>
  </si>
  <si>
    <t>7.5</t>
  </si>
  <si>
    <t>社会效益指标</t>
  </si>
  <si>
    <t>全面提升乡村治理水平、促进乡风文明</t>
  </si>
  <si>
    <t>生态效益指标</t>
  </si>
  <si>
    <t>全面改善村庄人居生态环境</t>
  </si>
  <si>
    <t>可持续影响指标</t>
  </si>
  <si>
    <t>持续美化和提升村庄，全面改善村庄人居生态环境</t>
  </si>
  <si>
    <t>满意度指标</t>
  </si>
  <si>
    <t>通过美丽乡村建设，农民满意度显著提高</t>
  </si>
  <si>
    <t>≥90%</t>
  </si>
  <si>
    <t>93%</t>
  </si>
  <si>
    <t>总分</t>
  </si>
  <si>
    <t>实施1000户农村卫生改厕，拆除村内旱厕、露天粪缸，新建砖砌“三格式”或装配“一体式”无害化卫生厕所，单个化粪池容积不小于1.5立方米，有效池深不小于1.2米，一、二、三池容积比例为2：1：3；并建立卫生厕所一户一档。</t>
  </si>
  <si>
    <t>实施935户农村卫生改厕，拆除村内旱厕、露天粪缸，新建砖砌“三格式”或装配“一体式”无害化卫生厕所，单个化粪池容积不小于1.5立方米，有效池深不小于1.2米，一、二、三池容积比例为2：1：3；并建立卫生厕所一户一档。</t>
  </si>
  <si>
    <t>农村卫生改厕户数</t>
  </si>
  <si>
    <t>≥600户</t>
  </si>
  <si>
    <t>935户</t>
  </si>
  <si>
    <t>≤180万元</t>
  </si>
  <si>
    <t>73.33万元</t>
  </si>
  <si>
    <t>通过自然村整治，改善农民居住环境，提高农民满意度</t>
  </si>
  <si>
    <t>96%</t>
  </si>
  <si>
    <t>实施50个左右自然村整治项目，重点开展村内“五清一改”环境整治：1.村内河塘、沟渠等清淤疏浚；2.清理畜禽养殖粪污等农业生产废弃物；3.村内旱厕、露天粪缸、残垣断壁等无功能建筑进行拆除；4.村内乱堆乱放、乱搭乱建清理整治以及空闲地整治提升等；5.房前屋后整治、村内陈年垃圾清理、建筑垃圾清理等，改善人居环境。</t>
  </si>
  <si>
    <t>实施48个自然村整治项目，重点开展村内“五清一改”环境整治：1.村内河塘、沟渠等清淤疏浚；2.清理畜禽养殖粪污等农业生产废弃物；3.村内旱厕、露天粪缸、残垣断壁等无功能建筑进行拆除；4.村内乱堆乱放、乱搭乱建清理整治以及空闲地整治提升等；5.房前屋后整治、村内陈年垃圾清理、建筑垃圾清理等，改善人居环境。</t>
  </si>
  <si>
    <t>自然村整治数量</t>
  </si>
  <si>
    <t>＝50个</t>
  </si>
  <si>
    <t>48个</t>
  </si>
  <si>
    <t>≤1000万元</t>
  </si>
  <si>
    <t>758.59万元</t>
  </si>
  <si>
    <t>95%</t>
  </si>
  <si>
    <t>发挥示范村建设“试验田”作用，着力形成可复制可推广的制度成果，推动全产业链发展，到2023年底，全县打造60个“信用好、产业强”的示范村（基地），村集体经济经营性收入达50万元以上，村民人均可支配收入超全县平均值6％，绿色发展优势不断巩固提升。</t>
  </si>
  <si>
    <t>示范创建村数量</t>
  </si>
  <si>
    <t>≥9个</t>
  </si>
  <si>
    <t>9个</t>
  </si>
  <si>
    <t>年内及时报账支付</t>
  </si>
  <si>
    <t>≤500万元</t>
  </si>
  <si>
    <t>110.86万元</t>
  </si>
  <si>
    <t>对提高集体经济发展的影响程度</t>
  </si>
  <si>
    <t>对促进农业转型升级的影响程度</t>
  </si>
  <si>
    <t>绿色发展优势不断巩固</t>
  </si>
  <si>
    <t>对区域产业发展持续带动作用</t>
  </si>
  <si>
    <t>服务对象满意度</t>
  </si>
  <si>
    <t>97%</t>
  </si>
  <si>
    <t>加快我县农田建设，完成4000亩高标准农田改造提升任务</t>
  </si>
  <si>
    <t>改造提升数量</t>
  </si>
  <si>
    <t>＝4000亩</t>
  </si>
  <si>
    <t>4000亩</t>
  </si>
  <si>
    <t>严格执行相关财经法规、制度</t>
  </si>
  <si>
    <t>5</t>
  </si>
  <si>
    <t>达到验收要求</t>
  </si>
  <si>
    <t>工程验收规范要求</t>
  </si>
  <si>
    <t>及时报账支付</t>
  </si>
  <si>
    <t>项目完成及时性</t>
  </si>
  <si>
    <t>2023年</t>
  </si>
  <si>
    <t>≤300万元</t>
  </si>
  <si>
    <t>0.2万元</t>
  </si>
  <si>
    <t>亩均投资</t>
  </si>
  <si>
    <t>≥2500元/亩</t>
  </si>
  <si>
    <t>2500元/亩</t>
  </si>
  <si>
    <t>提高粮食产出，增加农民收入</t>
  </si>
  <si>
    <t>稳固粮食安全，巩固乡村振兴</t>
  </si>
  <si>
    <t>农田生态改善，灌排水优化</t>
  </si>
  <si>
    <t>项目区群众长期受益</t>
  </si>
  <si>
    <t>受益农民满意度</t>
  </si>
  <si>
    <t>到2023年底，全县农作物秸秆综合利用率不低于93％，其中产业化利用量占综合利用量的比例不低于50％。农作物秸秆不再焚烧和丢弃，而是通过“五化”利用，降低农业生产消耗，实现绿色可持续性发展。</t>
  </si>
  <si>
    <t>到2023年底，全县农作物秸秆综合利用率94％。农作物秸秆不再焚烧和丢弃，而是通过“五化”利用，降低农业生产消耗，实现绿色可持续性发展。</t>
  </si>
  <si>
    <t>秸秆综合利用率</t>
  </si>
  <si>
    <t>≥93%</t>
  </si>
  <si>
    <t>94%</t>
  </si>
  <si>
    <t>完成时效</t>
  </si>
  <si>
    <t>2023年底</t>
  </si>
  <si>
    <t>≤309万元</t>
  </si>
  <si>
    <t>167.39万元</t>
  </si>
  <si>
    <t>农业增收</t>
  </si>
  <si>
    <t>减少面源污染</t>
  </si>
  <si>
    <t>农村人居环境改善</t>
  </si>
  <si>
    <t>农村生产生活环境得到改善</t>
  </si>
  <si>
    <t>92%</t>
  </si>
  <si>
    <t>推进农村产权交易改革，促进集体经济发展；完成美丽乡村建设，全面改善农村人居环境；建设高标准农田，提高主要农作物产量；大力宣传推广我县名优农产品，提高我县农产品知名度和市场竞争力；对全县5000余口农村户用沼气进行后续管护，确保我县农村沼气安全生产，稳步推进我县农业增产增收；推进乡村产业振兴，推动农业高质量发展。</t>
  </si>
  <si>
    <t>农村产权交易额</t>
  </si>
  <si>
    <t>≥5000万元</t>
  </si>
  <si>
    <t>9119.72万元</t>
  </si>
  <si>
    <t>沼气后续管护数量</t>
  </si>
  <si>
    <t>≥5000口</t>
  </si>
  <si>
    <t>5000口</t>
  </si>
  <si>
    <t>改造提升的农田面积</t>
  </si>
  <si>
    <t>≥4000亩</t>
  </si>
  <si>
    <t>农村卫生改厕数</t>
  </si>
  <si>
    <t>≤140万元</t>
  </si>
  <si>
    <t>107万元</t>
  </si>
  <si>
    <t>增加农民收入</t>
  </si>
  <si>
    <t>≥10%</t>
  </si>
  <si>
    <t>10%</t>
  </si>
  <si>
    <t>全面提高农村居民幸福指数</t>
  </si>
  <si>
    <t>高标准农田建设提高耕地质量</t>
  </si>
  <si>
    <t>提高农村经济收入</t>
  </si>
  <si>
    <t>群众满意度</t>
  </si>
  <si>
    <t>以畜产品质量安全为根本目标，保证全县动物防疫工作正常开展，确保县内不发生重大动物疫情。</t>
  </si>
  <si>
    <t>发放养殖环节病死猪无害化处理省级财政补助经费</t>
  </si>
  <si>
    <t>≥100%</t>
  </si>
  <si>
    <t>100%</t>
  </si>
  <si>
    <t>应免畜禽免疫密度</t>
  </si>
  <si>
    <t>90%</t>
  </si>
  <si>
    <t>≤100万元</t>
  </si>
  <si>
    <t>7.32万元</t>
  </si>
  <si>
    <t>增加养殖收入</t>
  </si>
  <si>
    <t>保障畜产品质量安全</t>
  </si>
  <si>
    <t>减少病死畜禽对环境污染</t>
  </si>
  <si>
    <t>保障畜产品质量安全的持续影响</t>
  </si>
  <si>
    <t>群众和养殖户满意度</t>
  </si>
  <si>
    <t>通过农产品质量安全检测，农产品农兽药残留检测合格率达98％以上，确保我县农产品质量安全。</t>
  </si>
  <si>
    <t>通过农产品质量安全检测，农产品农兽药残留检测合格率达98％，确保我县农产品质量安全。</t>
  </si>
  <si>
    <t>农产品检测数量</t>
  </si>
  <si>
    <t>≥8400个</t>
  </si>
  <si>
    <t>8400个</t>
  </si>
  <si>
    <t>定量检测频率</t>
  </si>
  <si>
    <t>≥2批次/千人</t>
  </si>
  <si>
    <t>2批次/千人</t>
  </si>
  <si>
    <t>≤50万元</t>
  </si>
  <si>
    <t>29.45万元</t>
  </si>
  <si>
    <t>本指标不适用</t>
  </si>
  <si>
    <t>不适用</t>
  </si>
  <si>
    <t>3</t>
  </si>
  <si>
    <t>开展农产品风险评估，提高农产品质量安全</t>
  </si>
  <si>
    <t>9</t>
  </si>
  <si>
    <t>保护生态环境</t>
  </si>
  <si>
    <t>持续降低农药、化肥使用量</t>
  </si>
  <si>
    <t>全面加强我县渔政执法综合管理，有效制止渔业违法捕捞行为，使我县渔业资源及水生生物得到全面恢复。</t>
  </si>
  <si>
    <t>巡查次数</t>
  </si>
  <si>
    <t>≥360次</t>
  </si>
  <si>
    <t>360次</t>
  </si>
  <si>
    <t>巡河长度</t>
  </si>
  <si>
    <t>≥40000公里</t>
  </si>
  <si>
    <t>40000公里</t>
  </si>
  <si>
    <t>聘用村级护渔员人数</t>
  </si>
  <si>
    <t>＝80人</t>
  </si>
  <si>
    <t>72人</t>
  </si>
  <si>
    <t>巡查发现违法违规问题查处率</t>
  </si>
  <si>
    <t>＝100%</t>
  </si>
  <si>
    <t>≤270万元</t>
  </si>
  <si>
    <t>60万元</t>
  </si>
  <si>
    <t>非法捕捞行为减少</t>
  </si>
  <si>
    <t>新安江水域生态环境改善</t>
  </si>
  <si>
    <t>水域生态环境持续变好</t>
  </si>
  <si>
    <t>渔民对渔政工作满意度</t>
  </si>
  <si>
    <t>为加快促进收储工作，做好2023年的休耕准备工作，激励后期管控耕地整改工作加大向上对接力度，争取上级土壤污染防治专项资金</t>
  </si>
  <si>
    <t>严格管控耕地数量</t>
  </si>
  <si>
    <t>≥891.91亩</t>
  </si>
  <si>
    <t>891.91亩</t>
  </si>
  <si>
    <t>农产品重金属含量标准</t>
  </si>
  <si>
    <t>抽检农产品90%以上重金属含量符合《食品中污染物限量》GB2762-2017</t>
  </si>
  <si>
    <t>≤71.4万元</t>
  </si>
  <si>
    <t>58.61万元</t>
  </si>
  <si>
    <t>提高耕地收储效率</t>
  </si>
  <si>
    <t>提高土壤污染防治力度</t>
  </si>
  <si>
    <t>持续改善土壤质量</t>
  </si>
  <si>
    <t>受益群众满意度</t>
  </si>
  <si>
    <t>为真实、完整、准确、全面记录和保存农村集体产权制度改革成果，县农业农村局将以政府购买服务方式确定中介机构，对所涉档案进行数字化整理归档。</t>
  </si>
  <si>
    <t>档案整理归档件数</t>
  </si>
  <si>
    <t>≥15000件</t>
  </si>
  <si>
    <t>15000件</t>
  </si>
  <si>
    <t>纸质数字化扫描页数</t>
  </si>
  <si>
    <t>≥200000页</t>
  </si>
  <si>
    <t>200000页</t>
  </si>
  <si>
    <t>目录著入条数</t>
  </si>
  <si>
    <t>≥15000条</t>
  </si>
  <si>
    <t>15000条</t>
  </si>
  <si>
    <t>≤32.7万元</t>
  </si>
  <si>
    <t>30.22万元</t>
  </si>
  <si>
    <t>资金使用违规违纪问题</t>
  </si>
  <si>
    <t>无</t>
  </si>
  <si>
    <t>12</t>
  </si>
  <si>
    <t>本指标不适宜</t>
  </si>
  <si>
    <t>真实、完整、准确、全面记录和保存农村集体产权制度改革成果</t>
  </si>
  <si>
    <t>≥95%</t>
  </si>
  <si>
    <t>为保障人员正常办公，对卫生间、楼顶、外墙等重做防水，内外部墙体粉刷以及部分墙体拆除</t>
  </si>
  <si>
    <t>维修改造间数</t>
  </si>
  <si>
    <t>＝4间</t>
  </si>
  <si>
    <t>4间</t>
  </si>
  <si>
    <t>维修改造面积</t>
  </si>
  <si>
    <t>≥1000平方米</t>
  </si>
  <si>
    <t>1000平方米</t>
  </si>
  <si>
    <t>按施工合同规定及时报账支付</t>
  </si>
  <si>
    <t>≤25.2万元</t>
  </si>
  <si>
    <t>6.2万元</t>
  </si>
  <si>
    <t>保障人员正常办公</t>
  </si>
  <si>
    <t>提高办公大楼抗风险能力</t>
  </si>
  <si>
    <t>办公人员满意度</t>
  </si>
  <si>
    <t>为进一步加强基层农技推广队伍建设，引导和鼓励优秀高校毕业生从事“三农”工作</t>
  </si>
  <si>
    <t>农技推广特聘人员人数</t>
  </si>
  <si>
    <t>＝21人</t>
  </si>
  <si>
    <t>21人</t>
  </si>
  <si>
    <t>按月报账支付</t>
  </si>
  <si>
    <t>农技推广特聘人员经费总金额</t>
  </si>
  <si>
    <t>＝18.9万元</t>
  </si>
  <si>
    <t>17.7万元</t>
  </si>
  <si>
    <t>保障特聘人员工资</t>
  </si>
  <si>
    <t>完成</t>
  </si>
  <si>
    <t>引导和鼓励优秀高校毕业生从事“三农”工作</t>
  </si>
  <si>
    <t>持续激励大学生投身乡村振兴</t>
  </si>
  <si>
    <t>特聘人员满意度</t>
  </si>
  <si>
    <t>通过新安江禁捕行动，使违法捕鱼行为减少，渔政执法能力得到提升</t>
  </si>
  <si>
    <t>渔政聘用人员人数</t>
  </si>
  <si>
    <t>＝3人</t>
  </si>
  <si>
    <t>3人</t>
  </si>
  <si>
    <t>年前全部报账支出</t>
  </si>
  <si>
    <t>＝401395.55元</t>
  </si>
  <si>
    <t>401395.55元</t>
  </si>
  <si>
    <t>有效遏制违法捕鱼行为</t>
  </si>
  <si>
    <t>有影响</t>
  </si>
  <si>
    <t>新安江水质提高</t>
  </si>
  <si>
    <t>提高</t>
  </si>
  <si>
    <t>新安江可持续发展持续向好</t>
  </si>
  <si>
    <t>可持续</t>
  </si>
  <si>
    <t>禁捕退捕区域沿江行政村发展村集体经济，增加村集体经济收入，促进退捕渔民转产安置</t>
  </si>
  <si>
    <t>护渔员个数</t>
  </si>
  <si>
    <t>＝74个</t>
  </si>
  <si>
    <t>74个</t>
  </si>
  <si>
    <t>年前完成报账支付</t>
  </si>
  <si>
    <t>＝7570274元</t>
  </si>
  <si>
    <t>7570274元</t>
  </si>
  <si>
    <t>增加村集体经济收入</t>
  </si>
  <si>
    <t>促进退捕渔民转产安置</t>
  </si>
  <si>
    <t>提高水质水平</t>
  </si>
  <si>
    <t>新安江水质发展可持续</t>
  </si>
  <si>
    <t>建设渔政趸船1艘，渔政执法能力得到提升；建设中蜂保种服务中心，促进养蜂退捕渔民枇杷蜜产业发展</t>
  </si>
  <si>
    <t>建设渔政趸船数量</t>
  </si>
  <si>
    <t>＝1个</t>
  </si>
  <si>
    <t>1个</t>
  </si>
  <si>
    <t>＝2676479.08元</t>
  </si>
  <si>
    <t>2676479.08元</t>
  </si>
  <si>
    <t>促进产业发展</t>
  </si>
  <si>
    <t>渔政执法能力得到提升</t>
  </si>
  <si>
    <t>提升</t>
  </si>
  <si>
    <t>新安江水域禁捕可持续</t>
  </si>
  <si>
    <t>通过养殖场畜禽粪污资源化利用，提高养殖场资源化利用水平，改善养殖场周围环境</t>
  </si>
  <si>
    <t>奖补养殖场个数</t>
  </si>
  <si>
    <t>＝62个</t>
  </si>
  <si>
    <t>62个</t>
  </si>
  <si>
    <t>年底完成报账支付</t>
  </si>
  <si>
    <t>＝1370045.77元</t>
  </si>
  <si>
    <t>1370045.77元</t>
  </si>
  <si>
    <t>促进养殖场增收</t>
  </si>
  <si>
    <t>有所促进</t>
  </si>
  <si>
    <t>促进养殖场改造提升</t>
  </si>
  <si>
    <t>促进养殖环境改善</t>
  </si>
  <si>
    <t>持续促进养殖场资源化利用水平</t>
  </si>
  <si>
    <t>通过农业抗旱资金，提高各地面对干旱灾害能力和积极性，保障农民生产生活</t>
  </si>
  <si>
    <t>完成报账数量</t>
  </si>
  <si>
    <t>＝15个</t>
  </si>
  <si>
    <t>15个</t>
  </si>
  <si>
    <t>＝1155673.58元</t>
  </si>
  <si>
    <t>1155673.58元</t>
  </si>
  <si>
    <t>提高抗旱能力</t>
  </si>
  <si>
    <t>有所提高</t>
  </si>
  <si>
    <t>改善灌溉水平</t>
  </si>
  <si>
    <t>有所改善</t>
  </si>
  <si>
    <t>促进抗旱可持续性</t>
  </si>
  <si>
    <t>98%</t>
  </si>
  <si>
    <t>通过农业产业发展资金扶持，提高经营主体发展水平，促进冷链保鲜能力提升，培育高素质农民。</t>
  </si>
  <si>
    <t>农业产业强镇示范建设数量（个）</t>
  </si>
  <si>
    <t>奖补经营主体数量</t>
  </si>
  <si>
    <t>＝13个</t>
  </si>
  <si>
    <t>奖补冷链保鲜企业数量</t>
  </si>
  <si>
    <t>＝7个</t>
  </si>
  <si>
    <t>7个</t>
  </si>
  <si>
    <t>年底报账支付</t>
  </si>
  <si>
    <t>＝2238607元</t>
  </si>
  <si>
    <t>2238607元</t>
  </si>
  <si>
    <t>长期促进农业发展水平提升</t>
  </si>
  <si>
    <t>从2023年开始到2025年实现对全县耕地、园地、林地、草地等土壤的“全面体检”，摸清土壤质量家底，为守住耕地红线、保护生态环境、优化农业生产布局、推进农业高质量发展奠定坚实基础，为加快农业农村现代化、全面推进乡村振兴、促进生态文明建设提供有力支撑。</t>
  </si>
  <si>
    <t>表层样品采集数量</t>
  </si>
  <si>
    <t>≥960个</t>
  </si>
  <si>
    <t>960个</t>
  </si>
  <si>
    <t>土种样品采集数量</t>
  </si>
  <si>
    <t>≥35个</t>
  </si>
  <si>
    <t>35个</t>
  </si>
  <si>
    <t>≤700万元</t>
  </si>
  <si>
    <t>4.05万元</t>
  </si>
  <si>
    <t>为全面推进乡村振兴提供支撑</t>
  </si>
  <si>
    <t>摸清土壤质量家底</t>
  </si>
  <si>
    <t>为守住耕地红线、保护生态环境奠定基础</t>
  </si>
  <si>
    <t>促进生态文明建设</t>
  </si>
  <si>
    <t>生产者 服务对象满意度</t>
  </si>
  <si>
    <t>全面摸清我县农业外来入侵物种的种类数量、分布范围、发生面积、危害程度等基本情况，构建农业外来入侵物种信息数据库，分析研判外来入侵物种对我县农业生态系统造成的影响，为科学防控提供基础数据支撑。</t>
  </si>
  <si>
    <t>摸排乡镇数量</t>
  </si>
  <si>
    <t>＝28个</t>
  </si>
  <si>
    <t>28个</t>
  </si>
  <si>
    <t>≤30万元</t>
  </si>
  <si>
    <t>11.32万元</t>
  </si>
  <si>
    <t>维护本地物种多样性</t>
  </si>
  <si>
    <t>为进一步针对性保护本地区农业生态系统做基础</t>
  </si>
  <si>
    <t>保障本地区生态系统可持续</t>
  </si>
  <si>
    <t>群众对普查工作满意度</t>
  </si>
  <si>
    <t>建设期内完工验收</t>
  </si>
  <si>
    <t>通过验收</t>
  </si>
  <si>
    <t>≤218万元</t>
  </si>
  <si>
    <t>218万元</t>
  </si>
  <si>
    <t>根据《关于印发黄山市“十四五”农村改厕工作方案的通知》（黄农【2022】44号）等文件及前期摸底情况，我县2023年计划实施1000户农村卫生改厕，拆除村内旱厕、露天粪缸，新建砖砌“三格式”或装配“一体式”无害化卫生厕所，单个化粪池容积不小于1.5立方米，有效池深不小于1.2米，一、二、三池容积比例为2：1：3；并建立卫生厕所一户一档。</t>
  </si>
  <si>
    <t>2023年实施935户农村卫生改厕，拆除村内旱厕、露天粪缸，新建砖砌“三格式”或装配“一体式”无害化卫生厕所，单个化粪池容积不小于1.5立方米，有效池深不小于1.2米，一、二、三池容积比例为2：1：3；并建立卫生厕所一户一档。</t>
  </si>
  <si>
    <t>≤33万元</t>
  </si>
  <si>
    <t>2.49万元</t>
  </si>
  <si>
    <t>面提升乡村治理水平、促进乡风文明</t>
  </si>
  <si>
    <t>通过厕所革命，改善农民居住环境，提高农民满意度</t>
  </si>
  <si>
    <t>先打后补补助资金</t>
  </si>
  <si>
    <t>＝40万元</t>
  </si>
  <si>
    <t>40万元</t>
  </si>
  <si>
    <t>基层动物防疫员工资</t>
  </si>
  <si>
    <t>＝39万元</t>
  </si>
  <si>
    <t>39万元</t>
  </si>
  <si>
    <t>无害化处理资金</t>
  </si>
  <si>
    <t>＝2万元</t>
  </si>
  <si>
    <t>2万元</t>
  </si>
  <si>
    <t>及时报账支出</t>
  </si>
  <si>
    <t>≤81万元</t>
  </si>
  <si>
    <t>20.57万元</t>
  </si>
  <si>
    <t>持续打造一批A级景区村庄进行试点运营，查看效果并完善体系以便推广全县</t>
  </si>
  <si>
    <t>景区村庄创建村数量</t>
  </si>
  <si>
    <t>＝2个</t>
  </si>
  <si>
    <t>2个</t>
  </si>
  <si>
    <t>≤60万元</t>
  </si>
  <si>
    <t>0万元</t>
  </si>
  <si>
    <t>景区村庄收入提升</t>
  </si>
  <si>
    <t>有所提升</t>
  </si>
  <si>
    <t>景区吸引游客能力提升</t>
  </si>
  <si>
    <t>景区村庄人居环境改善</t>
  </si>
  <si>
    <t>景区村庄发展前景提升</t>
  </si>
  <si>
    <t>2022年</t>
  </si>
  <si>
    <t>≤40万元</t>
  </si>
  <si>
    <t>0.83万元</t>
  </si>
  <si>
    <t>至2022年底，全县绿色种养循环农业示范推广面积7万亩，带动县域内畜禽粪污综合利用率达90％以上，化肥使用量实现持续负增长；渔业增殖放流规模达到300万单位。实现农业资源有效利用及生态保护目标。</t>
  </si>
  <si>
    <t>绿色种养循环农业示范推广面积7万亩，带动县域内畜禽粪污综合利用率达94％，化肥使用量实现持续负增长；渔业增殖放流规模达到300万单位。实现农业资源有效利用及生态保护目标。</t>
  </si>
  <si>
    <t>渔业增殖放流规模</t>
  </si>
  <si>
    <t>≥300万单位</t>
  </si>
  <si>
    <t>300万单位</t>
  </si>
  <si>
    <t>种养循环试点面积</t>
  </si>
  <si>
    <t>＝7万亩</t>
  </si>
  <si>
    <t>7万亩</t>
  </si>
  <si>
    <t>放流鱼苗品质</t>
  </si>
  <si>
    <t>优质、健康、安全</t>
  </si>
  <si>
    <t>≤715万元</t>
  </si>
  <si>
    <t>130.32万元</t>
  </si>
  <si>
    <t>渔业增殖放流产出比</t>
  </si>
  <si>
    <t>6</t>
  </si>
  <si>
    <t>资金使用重大违规违纪问题</t>
  </si>
  <si>
    <t>未开展增殖放流时期增长比率</t>
  </si>
  <si>
    <t>畜禽粪污综合利用率</t>
  </si>
  <si>
    <t>修复渔业资源持续发挥作用年限</t>
  </si>
  <si>
    <t>≤10年</t>
  </si>
  <si>
    <t>10年</t>
  </si>
  <si>
    <t>增殖放流域内抽样满意度</t>
  </si>
  <si>
    <t>≥80%</t>
  </si>
  <si>
    <t>绿色种养循环服务对象满意度</t>
  </si>
  <si>
    <t>通过资金安排打造农业产业强镇，深化推进基层农技推广体系改革建设，建设农产品产地冷藏保鲜设施，培育高素质农民，培育新型农业经营主体，保障农业保险，提高农业发展水平</t>
  </si>
  <si>
    <t>农业产业强镇示范建设数量</t>
  </si>
  <si>
    <t>4</t>
  </si>
  <si>
    <t>建设农业科技示范展示基地数量</t>
  </si>
  <si>
    <t>耕地土壤改良与安全利用集中推进示范展示基地面积</t>
  </si>
  <si>
    <t>≥500亩</t>
  </si>
  <si>
    <t>500亩</t>
  </si>
  <si>
    <t>建设农产品产地冷藏保鲜设施</t>
  </si>
  <si>
    <t>＝20个</t>
  </si>
  <si>
    <t>20个</t>
  </si>
  <si>
    <t>完成年度培育任务</t>
  </si>
  <si>
    <t>＝150人</t>
  </si>
  <si>
    <t>150人</t>
  </si>
  <si>
    <t>支持县级以上示范家庭农场示范社</t>
  </si>
  <si>
    <t>农业主推技术到位率</t>
  </si>
  <si>
    <t>提交基地耕地安全利用效果评估报告</t>
  </si>
  <si>
    <t>＝1份</t>
  </si>
  <si>
    <t>1份</t>
  </si>
  <si>
    <t>培训合格率</t>
  </si>
  <si>
    <t>农业保险保障水平稳步提升</t>
  </si>
  <si>
    <t>稳步提升</t>
  </si>
  <si>
    <t>资金执行率</t>
  </si>
  <si>
    <t>≤6949500.5元</t>
  </si>
  <si>
    <t>3671139元</t>
  </si>
  <si>
    <t>拉动农民收入增长</t>
  </si>
  <si>
    <t>有所带动</t>
  </si>
  <si>
    <t>提高耕地质量</t>
  </si>
  <si>
    <t>农业可持续发展</t>
  </si>
  <si>
    <t>促进渔业转型升级、推动渔业高质量发展，进行水产生态健康养殖、水产种业能力建设。</t>
  </si>
  <si>
    <t>补助项目企业数</t>
  </si>
  <si>
    <t>＝4家</t>
  </si>
  <si>
    <t>2家</t>
  </si>
  <si>
    <t>剩余企业正在验收报账中</t>
  </si>
  <si>
    <t>≤74万元</t>
  </si>
  <si>
    <t>提高渔业养殖收入</t>
  </si>
  <si>
    <t>促进渔业转型升级</t>
  </si>
  <si>
    <t>促进水质资源改优改良</t>
  </si>
  <si>
    <t>渔业养殖循环可持续</t>
  </si>
  <si>
    <t>通过财政扶持农业产业化资金实施，进行企业规模发展、龙头企业贷款贴息、农业产业化联合体发展、特色产业示范引导，促进农业生产发展。</t>
  </si>
  <si>
    <t>企业产值5000万元以上扶持个数</t>
  </si>
  <si>
    <t>≥1个</t>
  </si>
  <si>
    <t>7</t>
  </si>
  <si>
    <t>企业贴息扶持个数</t>
  </si>
  <si>
    <t>≥2个</t>
  </si>
  <si>
    <t>联合体扶持个数</t>
  </si>
  <si>
    <t>特色基地扶持个数</t>
  </si>
  <si>
    <t>农产品加工水平</t>
  </si>
  <si>
    <t>显著提升</t>
  </si>
  <si>
    <t>≤37万元</t>
  </si>
  <si>
    <t>28万元</t>
  </si>
  <si>
    <t>农产品加工产值</t>
  </si>
  <si>
    <t>≥1.5亿元</t>
  </si>
  <si>
    <t>1.5亿元</t>
  </si>
  <si>
    <t>农产品加工产值增速</t>
  </si>
  <si>
    <t>≥8%</t>
  </si>
  <si>
    <t>8%</t>
  </si>
  <si>
    <t>基地发展规模</t>
  </si>
  <si>
    <t>带动农民就业增收效果</t>
  </si>
  <si>
    <t>明显提高</t>
  </si>
  <si>
    <t>农产品质量安全</t>
  </si>
  <si>
    <t>全面改善</t>
  </si>
  <si>
    <t>2</t>
  </si>
  <si>
    <t>龙头企业对服务工作满意度</t>
  </si>
  <si>
    <t>通过歙县练江流域受污染耕地污染源治理及安全利用项目的实施，促进土壤环境质量改善，巩固提升受污染耕地安全利用水平，持续推进全国受污染耕地安全利用，加强严格管控类耕地风险管控，达到受污染耕地安全利用的目的，保障粮食安全。</t>
  </si>
  <si>
    <t>安全利用类耕地水稻种植区域面积</t>
  </si>
  <si>
    <t>＝816亩</t>
  </si>
  <si>
    <t>816亩</t>
  </si>
  <si>
    <t>严格管控类耕地面积</t>
  </si>
  <si>
    <t>＝1094亩</t>
  </si>
  <si>
    <t>1094亩</t>
  </si>
  <si>
    <t>≤2514万元</t>
  </si>
  <si>
    <t>572.7万元</t>
  </si>
  <si>
    <t>通过安全利用，经济效益提高</t>
  </si>
  <si>
    <t>≥600元/亩</t>
  </si>
  <si>
    <t>600元/亩</t>
  </si>
  <si>
    <t>污染防治技术提高</t>
  </si>
  <si>
    <t>水稻产量占当年当地亩产水平</t>
  </si>
  <si>
    <t>糙米达标率</t>
  </si>
  <si>
    <t>30 亩超富集植物种植区耕层土壤重金属镉总量降低</t>
  </si>
  <si>
    <t>≥20%</t>
  </si>
  <si>
    <t>20%</t>
  </si>
  <si>
    <t>替代植物能够被安全利用率</t>
  </si>
  <si>
    <t>土壤污染防治持续性</t>
  </si>
  <si>
    <t>709-农业科</t>
  </si>
  <si>
    <t>进一步落实国家对死亡家属抚慰</t>
  </si>
  <si>
    <t>死亡人数</t>
  </si>
  <si>
    <t>＝1人</t>
  </si>
  <si>
    <t>1人</t>
  </si>
  <si>
    <t>＝212304元</t>
  </si>
  <si>
    <t>317764元</t>
  </si>
  <si>
    <t>对遗属起到慰藉作用</t>
  </si>
  <si>
    <t>促进</t>
  </si>
  <si>
    <t>不适宜</t>
  </si>
  <si>
    <t>本指标不适合</t>
  </si>
  <si>
    <t>不适合</t>
  </si>
  <si>
    <t>遗属人员满意度</t>
  </si>
  <si>
    <t>1、项目实施后，1910亩受污染耕地1798亩能被安全利用（安全利用率达94％），其中：水稻种植区816亩耕地（郑村镇383亩、桂林镇433亩）水稻达标率达93％以上（参考《食品安全国家标准食品中污染物限量》（GB2761-2017）水稻镉含量标准0.2mg／kg）；结构调整区1094亩（桂林镇993亩、溪头镇101亩）耕地替代植物能被安全利用，安全利用率95％以上，经济效益不低于600元／亩；2、植物萃取示范区10亩（桂林镇桂林村）耕地土壤总镉含量降低20％以上；3、歙县练江流域受污染耕地污染源治理后项目区农田灌溉水达《农田灌溉水质标准》GB5084-2021；4、构建歙县练江流域受污染耕地污染源治理及安全利用技术模式一套。</t>
  </si>
  <si>
    <t>新建生态沟渠</t>
  </si>
  <si>
    <t>＝2480米</t>
  </si>
  <si>
    <t>2480米</t>
  </si>
  <si>
    <t>新建土地处理系统</t>
  </si>
  <si>
    <t>＝6480平方米</t>
  </si>
  <si>
    <t>6480平方米</t>
  </si>
  <si>
    <t>鲤鱼潭清淤治理工程量</t>
  </si>
  <si>
    <t>＝18300立方米</t>
  </si>
  <si>
    <t>18300立方米</t>
  </si>
  <si>
    <t>芳塘水库清淤治理工程量</t>
  </si>
  <si>
    <t>＝37500立方米</t>
  </si>
  <si>
    <t>37500立方米</t>
  </si>
  <si>
    <t>耕地安全利用实施面积</t>
  </si>
  <si>
    <t>＝1910亩</t>
  </si>
  <si>
    <t>1910亩</t>
  </si>
  <si>
    <t>形成歙县练江流域受污染耕地污染源治理及安全利用技术模式</t>
  </si>
  <si>
    <t>＝1套</t>
  </si>
  <si>
    <t>1套</t>
  </si>
  <si>
    <t>芳塘水库进、出水水质达标率</t>
  </si>
  <si>
    <t>鲤鱼潭、芳塘水库底泥安全处置</t>
  </si>
  <si>
    <t>水田水稻产量不低于当年当地亩产水平</t>
  </si>
  <si>
    <t>＝90%</t>
  </si>
  <si>
    <t>稻米达标率</t>
  </si>
  <si>
    <t>＝93%</t>
  </si>
  <si>
    <t>采取植物萃取措施地块</t>
  </si>
  <si>
    <t>土壤镉总量下降20%</t>
  </si>
  <si>
    <t>采取结构调整的地块</t>
  </si>
  <si>
    <t>农产品安全利用率95%</t>
  </si>
  <si>
    <t>污染源治理周期</t>
  </si>
  <si>
    <t>＝6个月</t>
  </si>
  <si>
    <t>6个月</t>
  </si>
  <si>
    <t>受污染耕地安全利用实施周期</t>
  </si>
  <si>
    <t>＝2年</t>
  </si>
  <si>
    <t>2年</t>
  </si>
  <si>
    <t>底泥水泥窑安全处置</t>
  </si>
  <si>
    <t>＜1500元/立方米</t>
  </si>
  <si>
    <t>1500元/立方米</t>
  </si>
  <si>
    <t>受污染耕地安全利用每亩成本</t>
  </si>
  <si>
    <t>＜3000元/亩</t>
  </si>
  <si>
    <t>3000元/亩</t>
  </si>
  <si>
    <t>稻谷价格增加</t>
  </si>
  <si>
    <t>＝10%</t>
  </si>
  <si>
    <t>水稻产量不低于当年当地亩产水平</t>
  </si>
  <si>
    <t>种植结构调整经济效益</t>
  </si>
  <si>
    <t>农产品达标率</t>
  </si>
  <si>
    <t>芳塘水库水质达标率</t>
  </si>
  <si>
    <t>区域农田灌溉水达标率</t>
  </si>
  <si>
    <t>部分土壤Cd消减</t>
  </si>
  <si>
    <t>＝20%</t>
  </si>
  <si>
    <t>农田灌溉水达标稳定性</t>
  </si>
  <si>
    <t>安全利用技术普及率</t>
  </si>
  <si>
    <t>＞94%</t>
  </si>
  <si>
    <t>地方政府满意度</t>
  </si>
  <si>
    <t>＞95%</t>
  </si>
  <si>
    <t>＞90%</t>
  </si>
  <si>
    <t>≤28万元</t>
  </si>
  <si>
    <t>通过资金拨付，使乡村人居环境得到改善，全面提升乡村治理水平、促进乡风文明；通过渔政执法开展行动，使违法捕鱼行为减少，渔政执法能力得到提升。</t>
  </si>
  <si>
    <t>人居环境整治村个数</t>
  </si>
  <si>
    <t>＝3个</t>
  </si>
  <si>
    <t>3个</t>
  </si>
  <si>
    <t>经费支出合规性经费支出合规性</t>
  </si>
  <si>
    <t>＝1381278.48元</t>
  </si>
  <si>
    <t>1381278.48元</t>
  </si>
  <si>
    <t>为了更好建设美丽乡村，进行厕所管护、自然村整治，提高群众满意度</t>
  </si>
  <si>
    <t>美丽乡村建设村个数</t>
  </si>
  <si>
    <t>厕所管护员个数</t>
  </si>
  <si>
    <t>＝6个</t>
  </si>
  <si>
    <t>6个</t>
  </si>
  <si>
    <t>＝222500元</t>
  </si>
  <si>
    <t>222500元</t>
  </si>
  <si>
    <t>发放检查站人员工资和官方兽医工资，以保障工作人员生活，更好完成动物防疫</t>
  </si>
  <si>
    <t>发放检查站人员工资，以保障工作人员生活，更好完成动物防疫</t>
  </si>
  <si>
    <t>畜牧聘用人员个数</t>
  </si>
  <si>
    <t>＝96000元</t>
  </si>
  <si>
    <t>59990.55元</t>
  </si>
  <si>
    <t>该指标不适用</t>
  </si>
  <si>
    <t>保障工作人员生活</t>
  </si>
  <si>
    <t>正常</t>
  </si>
  <si>
    <t>受益养殖户满意度</t>
  </si>
  <si>
    <t>鼓励全县抗旱工作积极性,积极应对干旱灾害,高效有序地进行秋播秋种,确保我县秋种任务圆满完成</t>
  </si>
  <si>
    <t>农田抗旱基础设施建设项目数</t>
  </si>
  <si>
    <t>＝19个</t>
  </si>
  <si>
    <t>19个</t>
  </si>
  <si>
    <t>＝1107309.22元</t>
  </si>
  <si>
    <t>1107309.22元</t>
  </si>
  <si>
    <t>完善农田抗旱基础设施建设</t>
  </si>
  <si>
    <t>有提高</t>
  </si>
  <si>
    <t>整治耕地撂荒，提升耕地质量</t>
  </si>
  <si>
    <t>有改善</t>
  </si>
  <si>
    <t>提高抗旱抗风险能力</t>
  </si>
  <si>
    <t xml:space="preserve"> 目标1：渔业违法捕捞行为得到有效遏制，使我县渔业资源及水生生物多样性得到全面恢复      目标2：实施好十年禁渔，巩固新安江禁捕退捕成果</t>
  </si>
  <si>
    <t>渔业违法捕捞行为得到有效遏制，使我县渔业资源及水生生物多样性得到全面恢复 ，实施好十年禁渔，巩固新安江禁捕退捕成果。</t>
  </si>
  <si>
    <t>80人</t>
  </si>
  <si>
    <t>＝124583.09元</t>
  </si>
  <si>
    <t>124583.09元</t>
  </si>
  <si>
    <t>0</t>
  </si>
  <si>
    <t>打造绿色循环农业试点县，加强农业资源保护</t>
  </si>
  <si>
    <t>沼液还田及施肥等项目奖补企业数</t>
  </si>
  <si>
    <t>4家</t>
  </si>
  <si>
    <t>＝92961.6元</t>
  </si>
  <si>
    <t>92961.6元</t>
  </si>
  <si>
    <t>促进农民增收</t>
  </si>
  <si>
    <t>有机肥利用率提高</t>
  </si>
  <si>
    <t>改善土壤环境</t>
  </si>
  <si>
    <t>促进种养业绿色循环可持续发展</t>
  </si>
  <si>
    <t>支持油菜生产，新增油菜播种面积0.1万亩，稻—油轮作示范不少于0.1万亩。</t>
  </si>
  <si>
    <t>支持油菜生产，新增油菜播种面积0.4万亩。</t>
  </si>
  <si>
    <t>冬闲田扩种油菜面积</t>
  </si>
  <si>
    <t>≥0.1万亩</t>
  </si>
  <si>
    <t>0.4万亩</t>
  </si>
  <si>
    <t>稻油轮作面积</t>
  </si>
  <si>
    <t>≤135万元</t>
  </si>
  <si>
    <t>引导开展订单标准化生产，增强农民收入</t>
  </si>
  <si>
    <t>有所增加</t>
  </si>
  <si>
    <t>创优质粮油区域公共品牌</t>
  </si>
  <si>
    <t>有效益</t>
  </si>
  <si>
    <t>扩大优质水稻、油菜种植面积和产量品质</t>
  </si>
  <si>
    <t>扩大我县优质稻米油料的影响力</t>
  </si>
  <si>
    <t>引导枇杷、菊花、臭鳜鱼全产业链整体融资规模不低于1亿元。支持金融支农创新，开展绿色食品产业全产业链金融服务试点和保险服务高标准农田建设试点。</t>
  </si>
  <si>
    <t>引导枇杷、菊花、臭鳜鱼全产业链整体融资规模5亿元。支持金融支农创新，开展绿色食品产业全产业链金融服务试点和保险服务高标准农田建设试点。</t>
  </si>
  <si>
    <t>全县试点全产业链融资</t>
  </si>
  <si>
    <t>≥1亿元</t>
  </si>
  <si>
    <t>5亿元</t>
  </si>
  <si>
    <t>效果较好，超额完成</t>
  </si>
  <si>
    <t>≤80万元</t>
  </si>
  <si>
    <t>80万元</t>
  </si>
  <si>
    <t>促进经济增长</t>
  </si>
  <si>
    <t>有效满足重点产业链发展金融服务需求</t>
  </si>
  <si>
    <t>有效果</t>
  </si>
  <si>
    <t>持续为金融机构开展金融服务提供数据支撑</t>
  </si>
  <si>
    <t>可持续性</t>
  </si>
  <si>
    <t>受益金融创新主体满意度</t>
  </si>
  <si>
    <t>强制扑杀和销毁补助；开展口蹄疫、高致病性禽流感、小反刍兽疫强制免疫，畜禽群体免疫密度达到90％以上、免疫抗体平均合格率达到70％以上；发放2022年1月1日-2022年12月31日期间死亡生猪无害化处理补助经费；购买动物防疫服务补助；道路运输动物入皖指定通道检查站运行补助经费；完成农业农村部和省农业农村厅下达的采样监测任务，具体任务另行下达。皖南中蜂保护区达到区内应有2个以上保种群，保种群之间的距离不小于3公里，保种群不得杂交。水稻病虫草害疫情防控。精耕细作示范点2个，全县域粮食单产（分作物）增产5‰。73个点位开展安全利用效果评估监测。300亩以上规模经营主体种植粮食作物农田补贴面积不少于0.14万亩。扶持建设1个粮食烘干中心、1个综合农事服务中心。</t>
  </si>
  <si>
    <t>完成年度培训任务</t>
  </si>
  <si>
    <t>＝40人</t>
  </si>
  <si>
    <t>40人</t>
  </si>
  <si>
    <t>保护的畜禽资源品种数量</t>
  </si>
  <si>
    <t>建设精耕细作示范点</t>
  </si>
  <si>
    <t>精耕细作建设县全县域粮食单产（分作物）增产</t>
  </si>
  <si>
    <t>≥0.5%</t>
  </si>
  <si>
    <t>0.5%</t>
  </si>
  <si>
    <t>水稻病虫草害疫情防控面积</t>
  </si>
  <si>
    <t>≥0.7万亩次</t>
  </si>
  <si>
    <t>0.79万亩次</t>
  </si>
  <si>
    <t>安全利用效果评估监测点位数</t>
  </si>
  <si>
    <t>＝73个</t>
  </si>
  <si>
    <t>73个</t>
  </si>
  <si>
    <t>强制免疫病种应免畜禽免疫密度</t>
  </si>
  <si>
    <t>养殖环节病死猪无害化处理补助头数</t>
  </si>
  <si>
    <t>＝170头</t>
  </si>
  <si>
    <t>951头</t>
  </si>
  <si>
    <t>建设粮食烘干中心</t>
  </si>
  <si>
    <t>建设综合农事服务中心</t>
  </si>
  <si>
    <t>300亩以上规模经营主体种植粮食作物农田补贴面积</t>
  </si>
  <si>
    <t>≥0.14万亩</t>
  </si>
  <si>
    <t>0.19万亩</t>
  </si>
  <si>
    <t>畜禽资源保护率</t>
  </si>
  <si>
    <t>80%</t>
  </si>
  <si>
    <t>保护的畜禽资源合格率</t>
  </si>
  <si>
    <t>防控效果</t>
  </si>
  <si>
    <t>有效遏制爆发流行成灾</t>
  </si>
  <si>
    <t>绿色防控覆盖率</t>
  </si>
  <si>
    <t>≥56%</t>
  </si>
  <si>
    <t>60.1%</t>
  </si>
  <si>
    <t>统防统治覆盖率</t>
  </si>
  <si>
    <t>≥48%</t>
  </si>
  <si>
    <t>48.1%</t>
  </si>
  <si>
    <t>免疫抗体总体合格率</t>
  </si>
  <si>
    <t>≥70%</t>
  </si>
  <si>
    <t>70%</t>
  </si>
  <si>
    <t>依法对重大动物疫情处置率</t>
  </si>
  <si>
    <t>年度资金执行率</t>
  </si>
  <si>
    <t>项目进度较晚；加快支出进度</t>
  </si>
  <si>
    <t>≤188万元</t>
  </si>
  <si>
    <t>37.58万元</t>
  </si>
  <si>
    <t>300亩以上规模经营主体亩均收入</t>
  </si>
  <si>
    <t>增长</t>
  </si>
  <si>
    <t>口蹄疫、高致病性禽流感、小反刍兽疫等优先防治病种防治工作</t>
  </si>
  <si>
    <t>疫情保持稳定</t>
  </si>
  <si>
    <t>大规模随意抛弃病死猪事件</t>
  </si>
  <si>
    <t>种植大户带动小农户多种粮、种好粮示范效应</t>
  </si>
  <si>
    <t>扩大</t>
  </si>
  <si>
    <t>受益对象满意度</t>
  </si>
  <si>
    <t>2023年底，全县农作物秸秆综合利用率94％。农作物秸秆不再焚烧和丢弃，而是通过“五化”利用，降低农业生产消耗，实现绿色可持续性发展。</t>
  </si>
  <si>
    <t>规模化秸秆利用企业补贴量</t>
  </si>
  <si>
    <t>≥1.4万吨</t>
  </si>
  <si>
    <t>1.4万吨</t>
  </si>
  <si>
    <t>年度预算执行率</t>
  </si>
  <si>
    <t>≤143万元</t>
  </si>
  <si>
    <t>培育秸秆综合利用产业</t>
  </si>
  <si>
    <t>效果明显</t>
  </si>
  <si>
    <t>对促进农村增绿、农民增收和农业增效影响</t>
  </si>
  <si>
    <t>减少面源污染，改善农村人居环境</t>
  </si>
  <si>
    <t>秸秆综合利用长效机制</t>
  </si>
  <si>
    <t>建立</t>
  </si>
  <si>
    <t>≥85%</t>
  </si>
  <si>
    <t>保障退捕禁捕成效，维护新安江水生态稳定。</t>
  </si>
  <si>
    <t>村级护渔员人数</t>
  </si>
  <si>
    <t>＝71人</t>
  </si>
  <si>
    <t>71人</t>
  </si>
  <si>
    <t>＝341211.18元</t>
  </si>
  <si>
    <t>341211.18元</t>
  </si>
  <si>
    <t>通过选取种养循环示范片，比较示范片与正常土地的差异，总结经验以便大规模推广。</t>
  </si>
  <si>
    <t>奖补绿色种养循环项目实施企业个数</t>
  </si>
  <si>
    <t>＝32583元</t>
  </si>
  <si>
    <t>32583元</t>
  </si>
  <si>
    <t>为规模推广种养循环提供支撑</t>
  </si>
  <si>
    <t>支持水稻、玉米重大病虫害及农区蝗虫等农作物重大病虫疫情防控，重发区域病虫疫情得到有效控制，新发突发重大农业植物疫情有效处置，不出现大面积绝收成灾，有力保障粮食安全和农业生产安全。</t>
  </si>
  <si>
    <t>重大病虫疫情防控面积</t>
  </si>
  <si>
    <t>≥1.3万亩次</t>
  </si>
  <si>
    <t>1.3万亩次</t>
  </si>
  <si>
    <t>有效遏制暴发流行成灾</t>
  </si>
  <si>
    <t>农作物病虫害防治组织实施时效</t>
  </si>
  <si>
    <t>在农作物病虫害防控期及时组织实施</t>
  </si>
  <si>
    <t>采购物资或服务价格</t>
  </si>
  <si>
    <t>不超过市场价格</t>
  </si>
  <si>
    <t>≤20万元</t>
  </si>
  <si>
    <t>20万元</t>
  </si>
  <si>
    <t>防灾措施保障粮食安全和农业生产安全效果</t>
  </si>
  <si>
    <t>重发区域病虫害得到有效控制，农作物不出现大范围成灾绝收</t>
  </si>
  <si>
    <t>有效保持重大病虫疫情灾情监测预警能力</t>
  </si>
  <si>
    <t>病虫害防控期内</t>
  </si>
  <si>
    <t>受灾农民或防治服务组织满意度</t>
  </si>
  <si>
    <t>完成4000亩高标准农田改造提升任务</t>
  </si>
  <si>
    <t>改造提升高标准农田面积</t>
  </si>
  <si>
    <t>＝0.4万亩</t>
  </si>
  <si>
    <t>高标准农田建设项目验收合格率</t>
  </si>
  <si>
    <t>高标准农田建设任务完成及时性</t>
  </si>
  <si>
    <t>1至2年</t>
  </si>
  <si>
    <t>≤171万元</t>
  </si>
  <si>
    <t>171万元</t>
  </si>
  <si>
    <t>开展耕地质量提升，进行耕地建设与利用，测土配方施肥面积推广不低于75万亩次。</t>
  </si>
  <si>
    <t>开展耕地质量提升，进行耕地建设与利用，测土配方施肥面积推广75.4万亩次。</t>
  </si>
  <si>
    <t>测土配方施肥面积推广</t>
  </si>
  <si>
    <t>≥75万亩次</t>
  </si>
  <si>
    <t>75.4万亩次</t>
  </si>
  <si>
    <t>耕地质量</t>
  </si>
  <si>
    <t>逐步提升</t>
  </si>
  <si>
    <t>≤67万元</t>
  </si>
  <si>
    <t>59.09万元</t>
  </si>
  <si>
    <t>对摸清土壤性状、类型产生积极影响</t>
  </si>
  <si>
    <t>积极影响</t>
  </si>
  <si>
    <t>水资源利用率</t>
  </si>
  <si>
    <t>扎实推进水产品初加工和冷藏保鲜等设施设备建设项目建设工作，加强和规范资金管理，提高资金使用效益，支持新型经营主体做大做强，全面提升水产品品质和增强水产品出村进城能力，有效促进水产品初加工业和渔业经济绿色高质量发展。</t>
  </si>
  <si>
    <t>冷库主体及配套转运设施</t>
  </si>
  <si>
    <t>＝3座</t>
  </si>
  <si>
    <t>3座</t>
  </si>
  <si>
    <t>排管式原料冷库</t>
  </si>
  <si>
    <t>＝1座</t>
  </si>
  <si>
    <t>1座</t>
  </si>
  <si>
    <t>风冷式急冻双温库</t>
  </si>
  <si>
    <t>排管式产品冻库</t>
  </si>
  <si>
    <t>制冷设备</t>
  </si>
  <si>
    <t>＝3套</t>
  </si>
  <si>
    <t>3套</t>
  </si>
  <si>
    <t>≤45万元</t>
  </si>
  <si>
    <t>45万元</t>
  </si>
  <si>
    <t>促进渔业增效转产渔民增收</t>
  </si>
  <si>
    <t>有效改善全县水农产品产地初加工设施设备条件</t>
  </si>
  <si>
    <t>有效</t>
  </si>
  <si>
    <t>保证农产品品质，提高产品质量安全水平</t>
  </si>
  <si>
    <t>逐步提高</t>
  </si>
  <si>
    <t>有效推动渔业绿色发展</t>
  </si>
  <si>
    <t>有利于优化生产力布局，引导现代渔业产业结构调整</t>
  </si>
  <si>
    <t>打造一批A级景区村庄进行试点运营，查看效果并完善体系以便推广全县</t>
  </si>
  <si>
    <t>村庄运营试点个数</t>
  </si>
  <si>
    <t>＝16万元</t>
  </si>
  <si>
    <t>16万元</t>
  </si>
  <si>
    <t>带动村集体增收</t>
  </si>
  <si>
    <t>提高村庄运营水平</t>
  </si>
  <si>
    <t>促进村庄生态环境保护</t>
  </si>
  <si>
    <t>有促进</t>
  </si>
  <si>
    <t>完成美丽乡村建设、卫生改厕等工作，全面改善农村人居环境，提高群众满意度</t>
  </si>
  <si>
    <t>卫生改厕乡镇数量</t>
  </si>
  <si>
    <t>＝7万元</t>
  </si>
  <si>
    <t>7万元</t>
  </si>
  <si>
    <t>村集体收入增加</t>
  </si>
  <si>
    <t>改善乡村卫生环境</t>
  </si>
  <si>
    <t>村庄环境基本干净整洁有序</t>
  </si>
  <si>
    <t>对改善农村人居环境影响程度</t>
  </si>
  <si>
    <t>聘用人员个数</t>
  </si>
  <si>
    <t>＝155170.59元</t>
  </si>
  <si>
    <t>155170.59元</t>
  </si>
  <si>
    <t>培训机构承担150人的培训任务（其中经营管理型50人，技能服务型50人，专业生产型50人），培训合格率达到90％以上，培训时间要求在2023年11月底前完成培育任务。培训完成后，进行为期1年的跟踪服务。</t>
  </si>
  <si>
    <t>培育高素质农民人数</t>
  </si>
  <si>
    <t>21.75万元</t>
  </si>
  <si>
    <t>提高农民经营发展能力</t>
  </si>
  <si>
    <t>持续性提高农民经营能力</t>
  </si>
  <si>
    <t>培训农民满意度</t>
  </si>
  <si>
    <t>通过地膜科学使用回收，完成加厚地膜推广500亩，全县农膜回收率达到83％以上</t>
  </si>
  <si>
    <t>通过地膜科学使用回收，完成加厚地膜推广500亩，全县农膜回收率达到83.4％</t>
  </si>
  <si>
    <t>加厚地膜推广面积</t>
  </si>
  <si>
    <t>＝500亩</t>
  </si>
  <si>
    <t>农膜回收率</t>
  </si>
  <si>
    <t>≥83%</t>
  </si>
  <si>
    <t>83.4%</t>
  </si>
  <si>
    <t>≤15000元</t>
  </si>
  <si>
    <t>0元</t>
  </si>
  <si>
    <t>对促进农民增收影响</t>
  </si>
  <si>
    <t>对促进农业增效影响</t>
  </si>
  <si>
    <t>地膜科学使用回收长效机制</t>
  </si>
  <si>
    <t>枇杷授粉为主，充分发挥中蜂酿蜜、授粉、治疗、观赏等功能，推进蜂生产花蜜资源充分利用。通过蜜蜂授粉，可以大幅提高农作物的产量和品质，促进农业绿色发展、农民增收致富，加快乡村振兴步伐。在徽城镇、深渡镇、坑口乡等枇杷主产区，建设蜜蜂枇杷授粉示范基地12个，每个示范基地蜂群50～100群，枇杷示范面积100～1000亩。补助枇杷授粉蜂群1.2万群，推广蜜蜂为枇杷授粉面积5000亩以上。</t>
  </si>
  <si>
    <t>枇杷授粉为主，充分发挥中蜂酿蜜、授粉、治疗、观赏等功能，推进蜂生产花蜜资源充分利用。通过蜜蜂授粉，可以大幅提高农作物的产量和品质，促进农业绿色发展、农民增收致富，加快乡村振兴步伐。在徽城镇、深渡镇、坑口乡等枇杷主产区，建设蜜蜂枇杷授粉示范基地12个，每个示范基地蜂群50～100群，枇杷示范面积100～1000亩。补助枇杷授粉蜂群1.2万群，推广蜜蜂为枇杷授粉面积5000亩。</t>
  </si>
  <si>
    <t>建设蜜蜂枇杷授粉示范基地数量</t>
  </si>
  <si>
    <t>12个</t>
  </si>
  <si>
    <t>数字化中蜂枇杷授粉科普文化基地美丽乡村省级中心村建设数量</t>
  </si>
  <si>
    <t>≤150万元</t>
  </si>
  <si>
    <t>提高农作物的产量和品质，促进农业绿色发展、农民增收致富</t>
  </si>
  <si>
    <t>建立我县蜂产业提质增效、一二三产融合发展的长效机制</t>
  </si>
  <si>
    <t>为农作物增产提质，维护生态平衡</t>
  </si>
  <si>
    <t>蜜蜂授粉对于保护植物的多样性和改善生态环境影响</t>
  </si>
  <si>
    <t>以畜产品质量安全为根本目标，保证全县动物防疫工作正常开展，确保县内不发生重大动物疫情</t>
  </si>
  <si>
    <t>强制免疫密度</t>
  </si>
  <si>
    <t>≤15万元</t>
  </si>
  <si>
    <t>扶持粮油机械化生产，建设2个集中育秧设施示范点，全县机插秧面积达到400亩以上，通过示范带动歙县水稻机插秧作业水平</t>
  </si>
  <si>
    <t>扶持粮油机械化生产，建设2个集中育秧设施示范点，全县机插秧面积达到800亩，通过示范带动歙县水稻机插秧作业水平</t>
  </si>
  <si>
    <t>育秧设施建设主体</t>
  </si>
  <si>
    <t>新增集中育秧服务大田面积</t>
  </si>
  <si>
    <t>≥400亩</t>
  </si>
  <si>
    <t>800亩</t>
  </si>
  <si>
    <t>≤14万元</t>
  </si>
  <si>
    <t>带动农民收入增长、水稻产量</t>
  </si>
  <si>
    <t>水稻机械化育插秧</t>
  </si>
  <si>
    <t>进一步扩大</t>
  </si>
  <si>
    <t>机械化种植可持续性</t>
  </si>
  <si>
    <t>不断提高</t>
  </si>
  <si>
    <t>全县秸秆综合利用率达94％以上，培育秸秆综合利用企业，提升秸秆产业化利用水平，完善秸秆收储环节，构建秸秆综合利用长效机制，实现农业增效。</t>
  </si>
  <si>
    <t>秸秆利用企业产业发展投资额</t>
  </si>
  <si>
    <t>≥1500万元</t>
  </si>
  <si>
    <t>1500万元</t>
  </si>
  <si>
    <t>≥94%</t>
  </si>
  <si>
    <t>部分达成预期指标并具有一定效果</t>
  </si>
  <si>
    <t>项目实施晚，资金支出进度较慢。加快支出进度。</t>
  </si>
  <si>
    <t>5.8万元</t>
  </si>
  <si>
    <t>增殖放流鲢鱼、鳙鱼夏花鱼种采购300万尾以上，使自然水域渔业资源量增加，水域生态进一步优化</t>
  </si>
  <si>
    <t>鲢鱼、鳙鱼投放量</t>
  </si>
  <si>
    <t>≥300万尾</t>
  </si>
  <si>
    <t>300万尾</t>
  </si>
  <si>
    <t>增殖放流全程公证</t>
  </si>
  <si>
    <t>＝1次</t>
  </si>
  <si>
    <t>1次</t>
  </si>
  <si>
    <t>增殖放流全程公证流程</t>
  </si>
  <si>
    <t>全程公证，及时</t>
  </si>
  <si>
    <t>鲢鱼、鳙鱼大小</t>
  </si>
  <si>
    <t>≥3cm</t>
  </si>
  <si>
    <t>3cm</t>
  </si>
  <si>
    <t>投放鲢鱼、鳙鱼夏花鱼种</t>
  </si>
  <si>
    <t>2023年7月中旬</t>
  </si>
  <si>
    <t>招投标前期工作</t>
  </si>
  <si>
    <t>2023年7月上旬</t>
  </si>
  <si>
    <t>绩效评估等后期管理</t>
  </si>
  <si>
    <t>全年</t>
  </si>
  <si>
    <t>＝15万元</t>
  </si>
  <si>
    <t>14.85万元</t>
  </si>
  <si>
    <t>恢复渔业资源</t>
  </si>
  <si>
    <t>自然水域渔业资源量增加</t>
  </si>
  <si>
    <t>保护水域生态水平</t>
  </si>
  <si>
    <t>恢复渔业资源、保护水域生态</t>
  </si>
  <si>
    <t>自然水域渔业资源量增加，水域生态进一步优化</t>
  </si>
  <si>
    <t>种养循环试点面积8.82万亩，2023年有机肥施用面积占比增加5个百分点以上，畜禽粪污综合利用率达90％以上</t>
  </si>
  <si>
    <t>＝8.82万亩</t>
  </si>
  <si>
    <t>8.82万亩</t>
  </si>
  <si>
    <t>≤1197万元</t>
  </si>
  <si>
    <t>促进新型经营主体发展</t>
  </si>
  <si>
    <t>有机肥施用面积占比增加</t>
  </si>
  <si>
    <t>≥5%</t>
  </si>
  <si>
    <t>5%</t>
  </si>
  <si>
    <t>绿色种养循环可持续</t>
  </si>
  <si>
    <t>≤101万元</t>
  </si>
  <si>
    <t>65.05万元</t>
  </si>
  <si>
    <t>＝76660元</t>
  </si>
  <si>
    <t>76660元</t>
  </si>
  <si>
    <t>2023年度完成整村推进行政村数30个，整村推进完成改厕户数量935户。通过卫生改厕及粪污资源化利用，长效管护机制建立完善，农户如厕环境得到有效改善。</t>
  </si>
  <si>
    <t>≤18万元</t>
  </si>
  <si>
    <t>用于对烟农补贴，提高烟农生产烟叶积极性，促进烟叶生产发展。</t>
  </si>
  <si>
    <t>烟叶种植农户</t>
  </si>
  <si>
    <t>＝20户</t>
  </si>
  <si>
    <t>20户</t>
  </si>
  <si>
    <t>烟叶种植面积</t>
  </si>
  <si>
    <t>＝2150亩</t>
  </si>
  <si>
    <t>2150亩</t>
  </si>
  <si>
    <t>＝424348.56元</t>
  </si>
  <si>
    <t>424348.56元</t>
  </si>
  <si>
    <t>扶持农户发展</t>
  </si>
  <si>
    <t>促进烟叶产业发展</t>
  </si>
  <si>
    <t>稳定烟叶持续发展</t>
  </si>
  <si>
    <t>烟叶种植农户满意度</t>
  </si>
  <si>
    <t>建立5个农业科技示范展示基地，每个基地推广4项（次）以上农业主推技术，全县农业主推技术到位率达95％以上。对全县1／3以上在编在岗的基层农技人员脱产开展连续5天以上的知识更新培训，并组织部分农技人员及管理干部参加省级组织的集中培训。规范遴选、精准培育农业科技示范户，继续推行农技人员包村联户服务制度，每位农技人员包保服务5个科技示范户。90％以上在编在岗农技人员参与包村联户服务；95％以上农技人员和85％以上科技示范户运用中国农技推广信息平台开展在线指导、展示服务效果。</t>
  </si>
  <si>
    <t>建立5个农业科技示范展示基地，每个基地推广4项（次）以上农业主推技术，全县农业主推技术到位率达98％。对全县1／3以上在编在岗的基层农技人员脱产开展连续5天以上的知识更新培训，并组织部分农技人员及管理干部参加省级组织的集中培训。规范遴选、精准培育农业科技示范户，继续推行农技人员包村联户服务制度，每位农技人员包保服务5个科技示范户。90％以上在编在岗农技人员参与包村联户服务；95％以上农技人员和85％以上科技示范户运用中国农技推广信息平台开展在线指导、展示服务效果。</t>
  </si>
  <si>
    <t>创建农业科技示范展示基地</t>
  </si>
  <si>
    <t>＝5个</t>
  </si>
  <si>
    <t>5个</t>
  </si>
  <si>
    <t>全县农业主推技术到位率</t>
  </si>
  <si>
    <t>≤138万元</t>
  </si>
  <si>
    <t>4.41万元</t>
  </si>
  <si>
    <t>促进 水稻、油菜 等粮油作物 提产</t>
  </si>
  <si>
    <t>支撑稳产保供任务落实</t>
  </si>
  <si>
    <t>加强先进技术试验示范</t>
  </si>
  <si>
    <t>提升农技推广队伍能力素质</t>
  </si>
  <si>
    <t>高标准农田改造提升数量</t>
  </si>
  <si>
    <t>两年内建成</t>
  </si>
  <si>
    <t>≤137万元</t>
  </si>
  <si>
    <t>107.7万元</t>
  </si>
  <si>
    <t>加快我县农田建设，对2023年及以前完成高标准农田进行管护。</t>
  </si>
  <si>
    <t>管护高标准农田数量</t>
  </si>
  <si>
    <t>管护维修时效性</t>
  </si>
  <si>
    <t>长期有效</t>
  </si>
  <si>
    <t>≤22万元</t>
  </si>
  <si>
    <t>长期管护可持续</t>
  </si>
  <si>
    <t>对我县今年4000亩改造提升高标准农田进行管护</t>
  </si>
  <si>
    <t>≤10万元</t>
  </si>
  <si>
    <t>通过禁捕工作，使新安江水质提升、渔业资源得到有效改善发展，促进退捕渔民转产安置。</t>
  </si>
  <si>
    <t>渔政监管趸船码头工程款</t>
  </si>
  <si>
    <t>＝457040.47元</t>
  </si>
  <si>
    <t>457040.47元</t>
  </si>
  <si>
    <t>≤687385.1元</t>
  </si>
  <si>
    <t>687383.1元</t>
  </si>
  <si>
    <t>增强渔民禁渔意识</t>
  </si>
  <si>
    <t>种养循环示范面积8.82万亩，畜禽粪污综合利用率92％以上，有机肥施用面积占比增加5个百分点以上。</t>
  </si>
  <si>
    <t>种养循环示范面积</t>
  </si>
  <si>
    <t>≤882万元</t>
  </si>
  <si>
    <t>降低农民用肥成本，提高农产品产量及附加值</t>
  </si>
  <si>
    <t>促进畜牧业转型升级</t>
  </si>
  <si>
    <t>≥92%</t>
  </si>
  <si>
    <t>促进农业可持续发展</t>
  </si>
  <si>
    <t>突出抓好农民合作社、家庭农场两类农业经营主体发展，提高生产经营发展水平，提升联农带农能力。改善家庭农场农民合作社生产设施条件，提高质量效益和产业竞争力。</t>
  </si>
  <si>
    <t>支持家庭农场改善生产设施条件(含歙县小汝家庭农场)</t>
  </si>
  <si>
    <t>26个</t>
  </si>
  <si>
    <t>支持农民合作社改善生产设施条件</t>
  </si>
  <si>
    <t>11个</t>
  </si>
  <si>
    <t>≤200万元</t>
  </si>
  <si>
    <t>设施蔬菜产量同比增长</t>
  </si>
  <si>
    <t>≥3%</t>
  </si>
  <si>
    <t>3%</t>
  </si>
  <si>
    <t>提升联农带农能力</t>
  </si>
  <si>
    <t>提高质量效益和产业竞争力</t>
  </si>
  <si>
    <t>在全县农产品生产经营主体中选择具备合格证开具条件的主体36家，通过培训，开展农产品质量安全快速检测合格后开具合格证，以示范带动全县食用农产品承诺达标合格证制度的全面实施。</t>
  </si>
  <si>
    <t>支持主体开展承诺达标合格证亮证行动数量</t>
  </si>
  <si>
    <t>≥35家</t>
  </si>
  <si>
    <t>36家</t>
  </si>
  <si>
    <t>≤7万元</t>
  </si>
  <si>
    <t>提升农产品质量安全法律意识，增强农产品生产者质量安全认知</t>
  </si>
  <si>
    <t>提高农产品质量安全水平</t>
  </si>
  <si>
    <t>对全县食用农产品承诺达标合格证制度的全面实施起示范带动作用</t>
  </si>
  <si>
    <t>建设2023年美丽乡村省级中心村，开展农户改厕。</t>
  </si>
  <si>
    <t>2023年美丽乡村省级中心村建设</t>
  </si>
  <si>
    <t>改厕目标任务数</t>
  </si>
  <si>
    <t>＝600户</t>
  </si>
  <si>
    <t>美丽乡村省级中心村验收合格率</t>
  </si>
  <si>
    <t>改厕验收合格率</t>
  </si>
  <si>
    <t>资金拨付及时性</t>
  </si>
  <si>
    <t>≤1309万元</t>
  </si>
  <si>
    <t>3.02万元</t>
  </si>
  <si>
    <t>中心村精神文明建设</t>
  </si>
  <si>
    <t>村容村貌得到阶段性明显改善</t>
  </si>
  <si>
    <t>对改善农村人居环境质量持续影响程度</t>
  </si>
  <si>
    <t>较高</t>
  </si>
  <si>
    <t>开展绿色防控和统防统治，水稻、玉米重大病虫害疫情得到有效控制，无大面积绝收成灾，有力保障粮食安全和农业生产安全。</t>
  </si>
  <si>
    <t>支持水稻等病虫害防控</t>
  </si>
  <si>
    <t>≥0.5万亩</t>
  </si>
  <si>
    <t>0.76万亩</t>
  </si>
  <si>
    <t>用于农业生产防灾减灾救灾相关支出的比例</t>
  </si>
  <si>
    <t>项目实施区统防统治覆盖率</t>
  </si>
  <si>
    <t>＞43%</t>
  </si>
  <si>
    <t>病虫害防控效果</t>
  </si>
  <si>
    <t>在病虫害防控期及时组织实施</t>
  </si>
  <si>
    <t>≤8万元</t>
  </si>
  <si>
    <t>8万元</t>
  </si>
  <si>
    <t>减少农作物因灾损失</t>
  </si>
  <si>
    <t>减少损失</t>
  </si>
  <si>
    <t>病虫害防控防治措施保持粮食和农业生产安全效果</t>
  </si>
  <si>
    <t>重发区域病虫害得到有效控制</t>
  </si>
  <si>
    <t>灾区农业生产能力恢复</t>
  </si>
  <si>
    <t>基本恢复</t>
  </si>
  <si>
    <t>有效保持重大病虫害灾情监测预警能力</t>
  </si>
  <si>
    <t>指导服务对象满意度</t>
  </si>
  <si>
    <t>通过养殖场畜禽粪污资源化利用，提高养殖场资源化利用水平，改善养殖场周围环境。</t>
  </si>
  <si>
    <t>＝1349412.87元</t>
  </si>
  <si>
    <t>1349412.87元</t>
  </si>
  <si>
    <t>扶持粮油机械化生产，建设2个水稻育秧中心，新增插秧机12台以上，全县机插秧面积达到2000亩以上，通过示范及奖补带动歙县水稻机插秧作业水平。</t>
  </si>
  <si>
    <t>扶持粮油机械化生产，建设2个水稻育秧中心，新增插秧机12台，全县机插秧面积达到2000亩，通过示范及奖补带动歙县水稻机插秧作业水平。</t>
  </si>
  <si>
    <t>水稻单产提升行动实施主体</t>
  </si>
  <si>
    <t>≥10个</t>
  </si>
  <si>
    <t>10个</t>
  </si>
  <si>
    <t>水稻单产提升同比增长率</t>
  </si>
  <si>
    <t>水稻单产提升5%以上</t>
  </si>
  <si>
    <t>水稻种植机械化率</t>
  </si>
  <si>
    <t>有较大提高</t>
  </si>
  <si>
    <t>护渔员人数</t>
  </si>
  <si>
    <t>＝71个</t>
  </si>
  <si>
    <t>71个</t>
  </si>
  <si>
    <t>＝516500.17元</t>
  </si>
  <si>
    <t>516500.17元</t>
  </si>
  <si>
    <t>91%</t>
  </si>
  <si>
    <t>开展自然村综合整治，全县农村人居环境明显改善。</t>
  </si>
  <si>
    <t>21年自然村整治数量</t>
  </si>
  <si>
    <t>＝41个</t>
  </si>
  <si>
    <t>41个</t>
  </si>
  <si>
    <t>≤205万元</t>
  </si>
  <si>
    <t>9万元</t>
  </si>
  <si>
    <t>探索完善实际种粮主体补贴机制、探索优化种粮农户金融便利化服务。</t>
  </si>
  <si>
    <t>探索完善实际种粮主体补贴机制工作经费</t>
  </si>
  <si>
    <t>提升新型农业经营主体生产经营能力</t>
  </si>
  <si>
    <t>探索优化种粮农户金融便利化服务</t>
  </si>
  <si>
    <t>探索完善实际种粮主体补贴机制</t>
  </si>
  <si>
    <t>支持水产养殖业绿色发展，现代渔业设施设备建设，实现渔业绿色循环发展水平，渔业基础设施装备水平提升。</t>
  </si>
  <si>
    <t>新增圈养桶个数</t>
  </si>
  <si>
    <t>≥100个</t>
  </si>
  <si>
    <t>132个</t>
  </si>
  <si>
    <t>新增设施渔业养殖面积</t>
  </si>
  <si>
    <t>≥8000平方米</t>
  </si>
  <si>
    <t>8000平方米</t>
  </si>
  <si>
    <t>水产品生产供应能力</t>
  </si>
  <si>
    <t>渔业基础设备和装备水平</t>
  </si>
  <si>
    <t>资金支出时效性</t>
  </si>
  <si>
    <t>≤69万元</t>
  </si>
  <si>
    <t>推动渔业产业绿色高质量发展</t>
  </si>
  <si>
    <t>是</t>
  </si>
  <si>
    <t>渔业可持续发展能力</t>
  </si>
  <si>
    <t>行业抽检满意度</t>
  </si>
  <si>
    <t>2023年高标准农田改造提升县级配套</t>
  </si>
  <si>
    <t>完成4000亩高标准农田改造提升任务。</t>
  </si>
  <si>
    <t>改造提升高标准农田数量</t>
  </si>
  <si>
    <t>≤123万元</t>
  </si>
  <si>
    <t>我县2023年实施4个省级和美乡村精品示范村，重点开展产业提质增效、人才培育支撑、文化传承保护、生态绿色发展、治理活力有序等5个方面建设任务。认真组织实施“千村引领，万村升级”工程，加快建设彰显徽风皖韵的宜居宜业和美乡村。</t>
  </si>
  <si>
    <t>省级和美乡村精品示范村数量</t>
  </si>
  <si>
    <t>＝4个</t>
  </si>
  <si>
    <t>4个</t>
  </si>
  <si>
    <t>及时验收报账支付</t>
  </si>
  <si>
    <t>≤4000万元</t>
  </si>
  <si>
    <t>加快建设彰显徽风皖韵的宜居宜业和美乡村</t>
  </si>
  <si>
    <t>通过项目建设，重要物质装备的科技水平和处理能力全面提升，对重大动物疫病的监测、诊断和防治能力显著增强。</t>
  </si>
  <si>
    <t>建设性项目个数</t>
  </si>
  <si>
    <t>工程竣工验收合格率</t>
  </si>
  <si>
    <t>动物疫情防控能力</t>
  </si>
  <si>
    <t>动物运输监管能力</t>
  </si>
  <si>
    <t>动物强制免疫效果监测合格率</t>
  </si>
  <si>
    <t>项目持续发挥作用的期限</t>
  </si>
  <si>
    <t>≥10年</t>
  </si>
  <si>
    <t>受益群众和机构满意度</t>
  </si>
  <si>
    <t>打造一批A级景区村庄进行试点运营，查看效果并完善体系以便推广全县。</t>
  </si>
  <si>
    <t>奖补景区村庄数量</t>
  </si>
  <si>
    <t>改善</t>
  </si>
  <si>
    <t>通过禁捕退捕工作，使新安江水质提升、渔业资源得到有效改善发展，促进退捕渔民转产安置。</t>
  </si>
  <si>
    <t>产业发展项目</t>
  </si>
  <si>
    <t>≤1837000.43元</t>
  </si>
  <si>
    <t>根据《黄山市人居环境整治“百千工程”实施方案》（办字【2019】43号）等文件及前期摸底情况，我县2022年实施45个自然村整治项目，重点开展村内“五清一改”环境整治：1.村内河塘、沟渠等清淤疏浚；2.清理畜禽养殖粪污等农业生产废弃物；3.村内旱厕、露天粪缸、残垣断壁等无功能建筑进行拆除；4.村内乱堆乱放、乱搭乱建清理整治以及空闲地整治提升等；5.房前屋后整治、村内陈年垃圾清理、建筑垃圾清理等，改善人居环境。</t>
  </si>
  <si>
    <t>2022年实施45个自然村整治项目，重点开展村内“五清一改”环境整治：1.村内河塘、沟渠等清淤疏浚；2.清理畜禽养殖粪污等农业生产废弃物；3.村内旱厕、露天粪缸、残垣断壁等无功能建筑进行拆除；4.村内乱堆乱放、乱搭乱建清理整治以及空闲地整治提升等；5.房前屋后整治、村内陈年垃圾清理、建筑垃圾清理等，改善人居环境。</t>
  </si>
  <si>
    <t>＝45个</t>
  </si>
  <si>
    <t>45个</t>
  </si>
  <si>
    <t>≤675万元</t>
  </si>
  <si>
    <t>完成乡村振兴现场会交办县委农办及农业农村局的各项工作。</t>
  </si>
  <si>
    <t>乡村振兴现场会</t>
  </si>
  <si>
    <t>经费总金额</t>
  </si>
  <si>
    <t>＝50868.8元</t>
  </si>
  <si>
    <t>促进乡村振兴发展</t>
  </si>
  <si>
    <t>有效实现乡村振兴战略</t>
  </si>
  <si>
    <t>乡村振兴现场会满意度</t>
  </si>
  <si>
    <t>完成乡村振兴现场会交办县委农办及农业农村局的各项工作，进行沿线环境提升。</t>
  </si>
  <si>
    <t>≤1015232.34元</t>
  </si>
  <si>
    <t>提升沿线环境</t>
  </si>
  <si>
    <t>完成乡村振兴现场会交办县委农办及农业农村局的各项工作，进行基础设施提升。</t>
  </si>
  <si>
    <t>≤65400元</t>
  </si>
  <si>
    <t>65400元</t>
  </si>
  <si>
    <t>提升基础设施建设</t>
  </si>
  <si>
    <t>≤100000元</t>
  </si>
  <si>
    <t>加快我县农田建设，完成4000亩高标准农田改造提升任务。</t>
  </si>
  <si>
    <t>两年内完成</t>
  </si>
  <si>
    <t>强和规范农田建设工作养护和管理，切实解决农田建设工程管理薄弱的问题，确保农田建设工程正常运行，持续发挥效益。</t>
  </si>
  <si>
    <t>管护高标准农田面积</t>
  </si>
  <si>
    <t>≤3万元</t>
  </si>
  <si>
    <t>农田建设工程持续发挥效益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</si>
</sst>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rgb="FF000000"/>
      <name val="宋体"/>
      <charset val="134"/>
    </font>
    <font>
      <sz val="18"/>
      <color rgb="FF000000"/>
      <name val="宋体"/>
      <charset val="134"/>
    </font>
    <font>
      <sz val="16"/>
      <color rgb="FF000000"/>
      <name val="宋体"/>
      <charset val="134"/>
    </font>
    <font>
      <sz val="12"/>
      <color rgb="FF000000"/>
      <name val="宋体"/>
      <charset val="134"/>
    </font>
    <font>
      <sz val="12"/>
      <name val="宋体"/>
      <charset val="134"/>
    </font>
    <font>
      <sz val="11"/>
      <name val="宋体"/>
      <charset val="134"/>
    </font>
    <font>
      <b/>
      <sz val="12"/>
      <color rgb="FF000000"/>
      <name val="宋体"/>
      <charset val="134"/>
    </font>
    <font>
      <sz val="9"/>
      <color rgb="FF000000"/>
      <name val="宋体"/>
      <charset val="134"/>
    </font>
    <font>
      <b/>
      <sz val="20"/>
      <color theme="1"/>
      <name val="宋体"/>
      <charset val="134"/>
      <scheme val="minor"/>
    </font>
    <font>
      <b/>
      <sz val="11"/>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4" fillId="0" borderId="0"/>
  </cellStyleXfs>
  <cellXfs count="26">
    <xf numFmtId="0" fontId="0" fillId="0" borderId="0" xfId="0" applyNumberFormat="1" applyFont="1" applyFill="1" applyBorder="1" applyAlignment="1" applyProtection="1">
      <alignment vertical="center"/>
    </xf>
    <xf numFmtId="0" fontId="1" fillId="0" borderId="0" xfId="0" applyFont="1">
      <alignment vertical="center"/>
    </xf>
    <xf numFmtId="0" fontId="2" fillId="0" borderId="0" xfId="0" applyFont="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2" fontId="3" fillId="0" borderId="4" xfId="0" applyNumberFormat="1"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center" vertical="center" textRotation="255"/>
    </xf>
    <xf numFmtId="0" fontId="3" fillId="0" borderId="2" xfId="0" applyNumberFormat="1" applyFont="1" applyBorder="1" applyAlignment="1">
      <alignment horizontal="center" vertical="center" wrapText="1"/>
    </xf>
    <xf numFmtId="0" fontId="4" fillId="0" borderId="2" xfId="49" applyFont="1" applyBorder="1" applyAlignment="1">
      <alignment horizontal="center" vertical="center" wrapText="1"/>
    </xf>
    <xf numFmtId="9" fontId="5" fillId="0" borderId="2" xfId="0" applyNumberFormat="1" applyFont="1" applyFill="1" applyBorder="1" applyAlignment="1">
      <alignment horizontal="left" vertical="center" wrapText="1"/>
    </xf>
    <xf numFmtId="0" fontId="4" fillId="0" borderId="4" xfId="49" applyFont="1" applyBorder="1" applyAlignment="1">
      <alignment horizontal="center" vertical="center" wrapText="1"/>
    </xf>
    <xf numFmtId="0" fontId="6" fillId="0" borderId="2" xfId="0" applyFont="1" applyBorder="1" applyAlignment="1">
      <alignment horizontal="center" vertical="center"/>
    </xf>
    <xf numFmtId="10"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0" fontId="0" fillId="0" borderId="0" xfId="0" applyBorder="1">
      <alignment vertical="center"/>
    </xf>
    <xf numFmtId="2" fontId="6" fillId="0" borderId="2" xfId="0" applyNumberFormat="1" applyFont="1" applyBorder="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8" Type="http://schemas.openxmlformats.org/officeDocument/2006/relationships/sharedStrings" Target="sharedStrings.xml"/><Relationship Id="rId97" Type="http://schemas.openxmlformats.org/officeDocument/2006/relationships/styles" Target="styles.xml"/><Relationship Id="rId96" Type="http://schemas.openxmlformats.org/officeDocument/2006/relationships/theme" Target="theme/theme1.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D96"/>
  <sheetViews>
    <sheetView topLeftCell="A81" workbookViewId="0">
      <selection activeCell="H95" sqref="H95"/>
    </sheetView>
  </sheetViews>
  <sheetFormatPr defaultColWidth="9" defaultRowHeight="13.5" outlineLevelCol="3"/>
  <cols>
    <col min="3" max="3" width="65" customWidth="1"/>
    <col min="4" max="4" width="12.875" customWidth="1"/>
  </cols>
  <sheetData>
    <row r="1" ht="25.5" spans="2:4">
      <c r="B1" s="23" t="s">
        <v>0</v>
      </c>
      <c r="C1" s="23"/>
      <c r="D1" s="23"/>
    </row>
    <row r="2" ht="24" customHeight="1" spans="2:4">
      <c r="B2" s="24" t="s">
        <v>1</v>
      </c>
      <c r="C2" s="24" t="s">
        <v>2</v>
      </c>
      <c r="D2" s="24" t="s">
        <v>3</v>
      </c>
    </row>
    <row r="3" ht="24" customHeight="1" spans="2:4">
      <c r="B3" s="25">
        <v>1</v>
      </c>
      <c r="C3" s="25" t="s">
        <v>4</v>
      </c>
      <c r="D3" s="25"/>
    </row>
    <row r="4" ht="24" customHeight="1" spans="2:4">
      <c r="B4" s="25">
        <v>2</v>
      </c>
      <c r="C4" s="25" t="s">
        <v>5</v>
      </c>
      <c r="D4" s="25"/>
    </row>
    <row r="5" ht="24" customHeight="1" spans="2:4">
      <c r="B5" s="25">
        <v>3</v>
      </c>
      <c r="C5" s="25" t="s">
        <v>6</v>
      </c>
      <c r="D5" s="25"/>
    </row>
    <row r="6" ht="24" customHeight="1" spans="2:4">
      <c r="B6" s="25">
        <v>4</v>
      </c>
      <c r="C6" s="25" t="s">
        <v>7</v>
      </c>
      <c r="D6" s="25"/>
    </row>
    <row r="7" ht="31" customHeight="1" spans="2:4">
      <c r="B7" s="25">
        <v>5</v>
      </c>
      <c r="C7" s="25" t="s">
        <v>8</v>
      </c>
      <c r="D7" s="25"/>
    </row>
    <row r="8" ht="24" customHeight="1" spans="2:4">
      <c r="B8" s="25">
        <v>6</v>
      </c>
      <c r="C8" s="25" t="s">
        <v>9</v>
      </c>
      <c r="D8" s="25"/>
    </row>
    <row r="9" ht="24" customHeight="1" spans="2:4">
      <c r="B9" s="25">
        <v>7</v>
      </c>
      <c r="C9" s="25" t="s">
        <v>10</v>
      </c>
      <c r="D9" s="25"/>
    </row>
    <row r="10" ht="24" customHeight="1" spans="2:4">
      <c r="B10" s="25">
        <v>8</v>
      </c>
      <c r="C10" s="25" t="s">
        <v>11</v>
      </c>
      <c r="D10" s="25"/>
    </row>
    <row r="11" ht="24" customHeight="1" spans="2:4">
      <c r="B11" s="25">
        <v>9</v>
      </c>
      <c r="C11" s="25" t="s">
        <v>12</v>
      </c>
      <c r="D11" s="25"/>
    </row>
    <row r="12" ht="24" customHeight="1" spans="2:4">
      <c r="B12" s="25">
        <v>10</v>
      </c>
      <c r="C12" s="25" t="s">
        <v>13</v>
      </c>
      <c r="D12" s="25"/>
    </row>
    <row r="13" ht="24" customHeight="1" spans="2:4">
      <c r="B13" s="25">
        <v>11</v>
      </c>
      <c r="C13" s="25" t="s">
        <v>14</v>
      </c>
      <c r="D13" s="25"/>
    </row>
    <row r="14" ht="24" customHeight="1" spans="2:4">
      <c r="B14" s="25">
        <v>12</v>
      </c>
      <c r="C14" s="25" t="s">
        <v>15</v>
      </c>
      <c r="D14" s="25"/>
    </row>
    <row r="15" ht="24" customHeight="1" spans="2:4">
      <c r="B15" s="25">
        <v>13</v>
      </c>
      <c r="C15" s="25" t="s">
        <v>16</v>
      </c>
      <c r="D15" s="25"/>
    </row>
    <row r="16" ht="24" customHeight="1" spans="2:4">
      <c r="B16" s="25">
        <v>14</v>
      </c>
      <c r="C16" s="25" t="s">
        <v>17</v>
      </c>
      <c r="D16" s="25"/>
    </row>
    <row r="17" ht="24" customHeight="1" spans="2:4">
      <c r="B17" s="25">
        <v>15</v>
      </c>
      <c r="C17" s="25" t="s">
        <v>18</v>
      </c>
      <c r="D17" s="25"/>
    </row>
    <row r="18" ht="32" customHeight="1" spans="2:4">
      <c r="B18" s="25">
        <v>16</v>
      </c>
      <c r="C18" s="25" t="s">
        <v>19</v>
      </c>
      <c r="D18" s="25"/>
    </row>
    <row r="19" ht="24" customHeight="1" spans="2:4">
      <c r="B19" s="25">
        <v>17</v>
      </c>
      <c r="C19" s="25" t="s">
        <v>20</v>
      </c>
      <c r="D19" s="25"/>
    </row>
    <row r="20" ht="24" customHeight="1" spans="2:4">
      <c r="B20" s="25">
        <v>18</v>
      </c>
      <c r="C20" s="25" t="s">
        <v>21</v>
      </c>
      <c r="D20" s="25"/>
    </row>
    <row r="21" ht="24" customHeight="1" spans="2:4">
      <c r="B21" s="25">
        <v>19</v>
      </c>
      <c r="C21" s="25" t="s">
        <v>22</v>
      </c>
      <c r="D21" s="25"/>
    </row>
    <row r="22" ht="24" customHeight="1" spans="2:4">
      <c r="B22" s="25">
        <v>20</v>
      </c>
      <c r="C22" s="25" t="s">
        <v>23</v>
      </c>
      <c r="D22" s="25"/>
    </row>
    <row r="23" ht="24" customHeight="1" spans="2:4">
      <c r="B23" s="25">
        <v>21</v>
      </c>
      <c r="C23" s="25" t="s">
        <v>24</v>
      </c>
      <c r="D23" s="25"/>
    </row>
    <row r="24" ht="24" customHeight="1" spans="2:4">
      <c r="B24" s="25">
        <v>22</v>
      </c>
      <c r="C24" s="25" t="s">
        <v>25</v>
      </c>
      <c r="D24" s="25"/>
    </row>
    <row r="25" ht="24" customHeight="1" spans="2:4">
      <c r="B25" s="25">
        <v>23</v>
      </c>
      <c r="C25" s="25" t="s">
        <v>26</v>
      </c>
      <c r="D25" s="25"/>
    </row>
    <row r="26" ht="24" customHeight="1" spans="2:4">
      <c r="B26" s="25">
        <v>24</v>
      </c>
      <c r="C26" s="25" t="s">
        <v>27</v>
      </c>
      <c r="D26" s="25"/>
    </row>
    <row r="27" ht="24" customHeight="1" spans="2:4">
      <c r="B27" s="25">
        <v>25</v>
      </c>
      <c r="C27" s="25" t="s">
        <v>28</v>
      </c>
      <c r="D27" s="25"/>
    </row>
    <row r="28" ht="24" customHeight="1" spans="2:4">
      <c r="B28" s="25">
        <v>26</v>
      </c>
      <c r="C28" s="25" t="s">
        <v>29</v>
      </c>
      <c r="D28" s="25"/>
    </row>
    <row r="29" ht="24" customHeight="1" spans="2:4">
      <c r="B29" s="25">
        <v>27</v>
      </c>
      <c r="C29" s="25" t="s">
        <v>30</v>
      </c>
      <c r="D29" s="25"/>
    </row>
    <row r="30" ht="24" customHeight="1" spans="2:4">
      <c r="B30" s="25">
        <v>28</v>
      </c>
      <c r="C30" s="25" t="s">
        <v>31</v>
      </c>
      <c r="D30" s="25"/>
    </row>
    <row r="31" ht="24" customHeight="1" spans="2:4">
      <c r="B31" s="25">
        <v>29</v>
      </c>
      <c r="C31" s="25" t="s">
        <v>32</v>
      </c>
      <c r="D31" s="25"/>
    </row>
    <row r="32" ht="24" customHeight="1" spans="2:4">
      <c r="B32" s="25">
        <v>30</v>
      </c>
      <c r="C32" s="25" t="s">
        <v>33</v>
      </c>
      <c r="D32" s="25"/>
    </row>
    <row r="33" ht="24" customHeight="1" spans="2:4">
      <c r="B33" s="25">
        <v>31</v>
      </c>
      <c r="C33" s="25" t="s">
        <v>34</v>
      </c>
      <c r="D33" s="25"/>
    </row>
    <row r="34" ht="24" customHeight="1" spans="2:4">
      <c r="B34" s="25">
        <v>32</v>
      </c>
      <c r="C34" s="25" t="s">
        <v>35</v>
      </c>
      <c r="D34" s="25"/>
    </row>
    <row r="35" ht="24" customHeight="1" spans="2:4">
      <c r="B35" s="25">
        <v>33</v>
      </c>
      <c r="C35" s="25" t="s">
        <v>36</v>
      </c>
      <c r="D35" s="25"/>
    </row>
    <row r="36" ht="24" customHeight="1" spans="2:4">
      <c r="B36" s="25">
        <v>34</v>
      </c>
      <c r="C36" s="25" t="s">
        <v>37</v>
      </c>
      <c r="D36" s="25"/>
    </row>
    <row r="37" ht="24" customHeight="1" spans="2:4">
      <c r="B37" s="25">
        <v>35</v>
      </c>
      <c r="C37" s="25" t="s">
        <v>38</v>
      </c>
      <c r="D37" s="25"/>
    </row>
    <row r="38" ht="24" customHeight="1" spans="2:4">
      <c r="B38" s="25">
        <v>36</v>
      </c>
      <c r="C38" s="25" t="s">
        <v>39</v>
      </c>
      <c r="D38" s="25"/>
    </row>
    <row r="39" ht="24" customHeight="1" spans="2:4">
      <c r="B39" s="25">
        <v>37</v>
      </c>
      <c r="C39" s="25" t="s">
        <v>40</v>
      </c>
      <c r="D39" s="25"/>
    </row>
    <row r="40" ht="24" customHeight="1" spans="2:4">
      <c r="B40" s="25">
        <v>38</v>
      </c>
      <c r="C40" s="25" t="s">
        <v>41</v>
      </c>
      <c r="D40" s="25"/>
    </row>
    <row r="41" ht="24" customHeight="1" spans="2:4">
      <c r="B41" s="25">
        <v>39</v>
      </c>
      <c r="C41" s="25" t="s">
        <v>42</v>
      </c>
      <c r="D41" s="25"/>
    </row>
    <row r="42" ht="24" customHeight="1" spans="2:4">
      <c r="B42" s="25">
        <v>40</v>
      </c>
      <c r="C42" s="25" t="s">
        <v>43</v>
      </c>
      <c r="D42" s="25"/>
    </row>
    <row r="43" ht="24" customHeight="1" spans="2:4">
      <c r="B43" s="25">
        <v>41</v>
      </c>
      <c r="C43" s="25" t="s">
        <v>44</v>
      </c>
      <c r="D43" s="25"/>
    </row>
    <row r="44" ht="24" customHeight="1" spans="2:4">
      <c r="B44" s="25">
        <v>42</v>
      </c>
      <c r="C44" s="25" t="s">
        <v>45</v>
      </c>
      <c r="D44" s="25"/>
    </row>
    <row r="45" ht="24" customHeight="1" spans="2:4">
      <c r="B45" s="25">
        <v>43</v>
      </c>
      <c r="C45" s="25" t="s">
        <v>46</v>
      </c>
      <c r="D45" s="25"/>
    </row>
    <row r="46" ht="24" customHeight="1" spans="2:4">
      <c r="B46" s="25">
        <v>44</v>
      </c>
      <c r="C46" s="25" t="s">
        <v>47</v>
      </c>
      <c r="D46" s="25"/>
    </row>
    <row r="47" ht="24" customHeight="1" spans="2:4">
      <c r="B47" s="25">
        <v>45</v>
      </c>
      <c r="C47" s="25" t="s">
        <v>48</v>
      </c>
      <c r="D47" s="25"/>
    </row>
    <row r="48" ht="24" customHeight="1" spans="2:4">
      <c r="B48" s="25">
        <v>46</v>
      </c>
      <c r="C48" s="25" t="s">
        <v>49</v>
      </c>
      <c r="D48" s="25"/>
    </row>
    <row r="49" ht="24" customHeight="1" spans="2:4">
      <c r="B49" s="25">
        <v>47</v>
      </c>
      <c r="C49" s="25" t="s">
        <v>50</v>
      </c>
      <c r="D49" s="25"/>
    </row>
    <row r="50" ht="24" customHeight="1" spans="2:4">
      <c r="B50" s="25">
        <v>48</v>
      </c>
      <c r="C50" s="25" t="s">
        <v>51</v>
      </c>
      <c r="D50" s="25"/>
    </row>
    <row r="51" ht="24" customHeight="1" spans="2:4">
      <c r="B51" s="25">
        <v>49</v>
      </c>
      <c r="C51" s="25" t="s">
        <v>52</v>
      </c>
      <c r="D51" s="25"/>
    </row>
    <row r="52" ht="24" customHeight="1" spans="2:4">
      <c r="B52" s="25">
        <v>50</v>
      </c>
      <c r="C52" s="25" t="s">
        <v>53</v>
      </c>
      <c r="D52" s="25"/>
    </row>
    <row r="53" ht="24" customHeight="1" spans="2:4">
      <c r="B53" s="25">
        <v>51</v>
      </c>
      <c r="C53" s="25" t="s">
        <v>54</v>
      </c>
      <c r="D53" s="25"/>
    </row>
    <row r="54" ht="24" customHeight="1" spans="2:4">
      <c r="B54" s="25">
        <v>52</v>
      </c>
      <c r="C54" s="25" t="s">
        <v>55</v>
      </c>
      <c r="D54" s="25"/>
    </row>
    <row r="55" ht="24" customHeight="1" spans="2:4">
      <c r="B55" s="25">
        <v>53</v>
      </c>
      <c r="C55" s="25" t="s">
        <v>56</v>
      </c>
      <c r="D55" s="25"/>
    </row>
    <row r="56" ht="24" customHeight="1" spans="2:4">
      <c r="B56" s="25">
        <v>54</v>
      </c>
      <c r="C56" s="25" t="s">
        <v>57</v>
      </c>
      <c r="D56" s="25"/>
    </row>
    <row r="57" ht="24" customHeight="1" spans="2:4">
      <c r="B57" s="25">
        <v>55</v>
      </c>
      <c r="C57" s="25" t="s">
        <v>58</v>
      </c>
      <c r="D57" s="25"/>
    </row>
    <row r="58" ht="24" customHeight="1" spans="2:4">
      <c r="B58" s="25">
        <v>56</v>
      </c>
      <c r="C58" s="25" t="s">
        <v>59</v>
      </c>
      <c r="D58" s="25"/>
    </row>
    <row r="59" ht="24" customHeight="1" spans="2:4">
      <c r="B59" s="25">
        <v>57</v>
      </c>
      <c r="C59" s="25" t="s">
        <v>60</v>
      </c>
      <c r="D59" s="25"/>
    </row>
    <row r="60" ht="24" customHeight="1" spans="2:4">
      <c r="B60" s="25">
        <v>58</v>
      </c>
      <c r="C60" s="25" t="s">
        <v>61</v>
      </c>
      <c r="D60" s="25"/>
    </row>
    <row r="61" ht="24" customHeight="1" spans="2:4">
      <c r="B61" s="25">
        <v>59</v>
      </c>
      <c r="C61" s="25" t="s">
        <v>62</v>
      </c>
      <c r="D61" s="25"/>
    </row>
    <row r="62" ht="24" customHeight="1" spans="2:4">
      <c r="B62" s="25">
        <v>60</v>
      </c>
      <c r="C62" s="25" t="s">
        <v>63</v>
      </c>
      <c r="D62" s="25"/>
    </row>
    <row r="63" ht="24" customHeight="1" spans="2:4">
      <c r="B63" s="25">
        <v>61</v>
      </c>
      <c r="C63" s="25" t="s">
        <v>64</v>
      </c>
      <c r="D63" s="25"/>
    </row>
    <row r="64" ht="24" customHeight="1" spans="2:4">
      <c r="B64" s="25">
        <v>62</v>
      </c>
      <c r="C64" s="25" t="s">
        <v>65</v>
      </c>
      <c r="D64" s="25"/>
    </row>
    <row r="65" ht="24" customHeight="1" spans="2:4">
      <c r="B65" s="25">
        <v>63</v>
      </c>
      <c r="C65" s="25" t="s">
        <v>66</v>
      </c>
      <c r="D65" s="25"/>
    </row>
    <row r="66" ht="24" customHeight="1" spans="2:4">
      <c r="B66" s="25">
        <v>64</v>
      </c>
      <c r="C66" s="25" t="s">
        <v>67</v>
      </c>
      <c r="D66" s="25"/>
    </row>
    <row r="67" ht="24" customHeight="1" spans="2:4">
      <c r="B67" s="25">
        <v>65</v>
      </c>
      <c r="C67" s="25" t="s">
        <v>68</v>
      </c>
      <c r="D67" s="25"/>
    </row>
    <row r="68" ht="24" customHeight="1" spans="2:4">
      <c r="B68" s="25">
        <v>66</v>
      </c>
      <c r="C68" s="25" t="s">
        <v>69</v>
      </c>
      <c r="D68" s="25"/>
    </row>
    <row r="69" ht="24" customHeight="1" spans="2:4">
      <c r="B69" s="25">
        <v>67</v>
      </c>
      <c r="C69" s="25" t="s">
        <v>70</v>
      </c>
      <c r="D69" s="25"/>
    </row>
    <row r="70" ht="24" customHeight="1" spans="2:4">
      <c r="B70" s="25">
        <v>68</v>
      </c>
      <c r="C70" s="25" t="s">
        <v>71</v>
      </c>
      <c r="D70" s="25"/>
    </row>
    <row r="71" ht="24" customHeight="1" spans="2:4">
      <c r="B71" s="25">
        <v>69</v>
      </c>
      <c r="C71" s="25" t="s">
        <v>72</v>
      </c>
      <c r="D71" s="25"/>
    </row>
    <row r="72" ht="24" customHeight="1" spans="2:4">
      <c r="B72" s="25">
        <v>70</v>
      </c>
      <c r="C72" s="25" t="s">
        <v>73</v>
      </c>
      <c r="D72" s="25"/>
    </row>
    <row r="73" ht="24" customHeight="1" spans="2:4">
      <c r="B73" s="25">
        <v>71</v>
      </c>
      <c r="C73" s="25" t="s">
        <v>74</v>
      </c>
      <c r="D73" s="25"/>
    </row>
    <row r="74" ht="24" customHeight="1" spans="2:4">
      <c r="B74" s="25">
        <v>72</v>
      </c>
      <c r="C74" s="25" t="s">
        <v>75</v>
      </c>
      <c r="D74" s="25"/>
    </row>
    <row r="75" ht="24" customHeight="1" spans="2:4">
      <c r="B75" s="25">
        <v>73</v>
      </c>
      <c r="C75" s="25" t="s">
        <v>76</v>
      </c>
      <c r="D75" s="25"/>
    </row>
    <row r="76" ht="24" customHeight="1" spans="2:4">
      <c r="B76" s="25">
        <v>74</v>
      </c>
      <c r="C76" s="25" t="s">
        <v>77</v>
      </c>
      <c r="D76" s="25"/>
    </row>
    <row r="77" ht="24" customHeight="1" spans="2:4">
      <c r="B77" s="25">
        <v>75</v>
      </c>
      <c r="C77" s="25" t="s">
        <v>78</v>
      </c>
      <c r="D77" s="25"/>
    </row>
    <row r="78" ht="24" customHeight="1" spans="2:4">
      <c r="B78" s="25">
        <v>76</v>
      </c>
      <c r="C78" s="25" t="s">
        <v>79</v>
      </c>
      <c r="D78" s="25"/>
    </row>
    <row r="79" ht="24" customHeight="1" spans="2:4">
      <c r="B79" s="25">
        <v>77</v>
      </c>
      <c r="C79" s="25" t="s">
        <v>80</v>
      </c>
      <c r="D79" s="25"/>
    </row>
    <row r="80" ht="24" customHeight="1" spans="2:4">
      <c r="B80" s="25">
        <v>78</v>
      </c>
      <c r="C80" s="25" t="s">
        <v>81</v>
      </c>
      <c r="D80" s="25"/>
    </row>
    <row r="81" ht="24" customHeight="1" spans="2:4">
      <c r="B81" s="25">
        <v>79</v>
      </c>
      <c r="C81" s="25" t="s">
        <v>49</v>
      </c>
      <c r="D81" s="25"/>
    </row>
    <row r="82" ht="24" customHeight="1" spans="2:4">
      <c r="B82" s="25">
        <v>80</v>
      </c>
      <c r="C82" s="25" t="s">
        <v>82</v>
      </c>
      <c r="D82" s="25"/>
    </row>
    <row r="83" ht="24" customHeight="1" spans="2:4">
      <c r="B83" s="25">
        <v>81</v>
      </c>
      <c r="C83" s="25" t="s">
        <v>83</v>
      </c>
      <c r="D83" s="25"/>
    </row>
    <row r="84" ht="24" customHeight="1" spans="2:4">
      <c r="B84" s="25">
        <v>82</v>
      </c>
      <c r="C84" s="25" t="s">
        <v>84</v>
      </c>
      <c r="D84" s="25"/>
    </row>
    <row r="85" ht="24" customHeight="1" spans="2:4">
      <c r="B85" s="25">
        <v>83</v>
      </c>
      <c r="C85" s="25" t="s">
        <v>8</v>
      </c>
      <c r="D85" s="25"/>
    </row>
    <row r="86" ht="24" customHeight="1" spans="2:4">
      <c r="B86" s="25">
        <v>84</v>
      </c>
      <c r="C86" s="25" t="s">
        <v>85</v>
      </c>
      <c r="D86" s="25"/>
    </row>
    <row r="87" ht="24" customHeight="1" spans="2:4">
      <c r="B87" s="25">
        <v>85</v>
      </c>
      <c r="C87" s="25" t="s">
        <v>86</v>
      </c>
      <c r="D87" s="25"/>
    </row>
    <row r="88" ht="24" customHeight="1" spans="2:4">
      <c r="B88" s="25">
        <v>86</v>
      </c>
      <c r="C88" s="25" t="s">
        <v>87</v>
      </c>
      <c r="D88" s="25"/>
    </row>
    <row r="89" ht="24" customHeight="1" spans="2:4">
      <c r="B89" s="25">
        <v>87</v>
      </c>
      <c r="C89" s="25" t="s">
        <v>88</v>
      </c>
      <c r="D89" s="25"/>
    </row>
    <row r="90" ht="24" customHeight="1" spans="2:4">
      <c r="B90" s="25">
        <v>88</v>
      </c>
      <c r="C90" s="25" t="s">
        <v>89</v>
      </c>
      <c r="D90" s="25"/>
    </row>
    <row r="91" ht="24" customHeight="1" spans="2:4">
      <c r="B91" s="25">
        <v>89</v>
      </c>
      <c r="C91" s="25" t="s">
        <v>90</v>
      </c>
      <c r="D91" s="25"/>
    </row>
    <row r="92" ht="24" customHeight="1" spans="2:4">
      <c r="B92" s="25">
        <v>90</v>
      </c>
      <c r="C92" s="25" t="s">
        <v>91</v>
      </c>
      <c r="D92" s="25"/>
    </row>
    <row r="93" ht="24" customHeight="1" spans="2:4">
      <c r="B93" s="25">
        <v>91</v>
      </c>
      <c r="C93" s="25" t="s">
        <v>92</v>
      </c>
      <c r="D93" s="25"/>
    </row>
    <row r="94" ht="24" customHeight="1" spans="2:4">
      <c r="B94" s="25">
        <v>92</v>
      </c>
      <c r="C94" s="25" t="s">
        <v>93</v>
      </c>
      <c r="D94" s="25"/>
    </row>
    <row r="95" ht="24" customHeight="1" spans="2:4">
      <c r="B95" s="25">
        <v>93</v>
      </c>
      <c r="C95" s="25" t="s">
        <v>94</v>
      </c>
      <c r="D95" s="25"/>
    </row>
    <row r="96" ht="24" customHeight="1" spans="2:4">
      <c r="B96" s="25">
        <v>94</v>
      </c>
      <c r="C96" s="25" t="s">
        <v>95</v>
      </c>
      <c r="D96" s="25"/>
    </row>
  </sheetData>
  <mergeCells count="1">
    <mergeCell ref="B1:D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topLeftCell="A14" workbookViewId="0">
      <selection activeCell="O16" sqref="O16"/>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12</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40</v>
      </c>
      <c r="G8" s="10">
        <f t="shared" si="0"/>
        <v>29.4505</v>
      </c>
      <c r="H8" s="10">
        <f t="shared" si="0"/>
        <v>29.4505</v>
      </c>
      <c r="I8" s="5">
        <v>10</v>
      </c>
      <c r="J8" s="18">
        <f>H8/G8</f>
        <v>1</v>
      </c>
      <c r="K8" s="19">
        <f>IF(J8*I8&gt;10,10,J8*I8)</f>
        <v>10</v>
      </c>
    </row>
    <row r="9" ht="33.5" customHeight="1" spans="1:11">
      <c r="A9" s="8"/>
      <c r="B9" s="8"/>
      <c r="C9" s="8"/>
      <c r="D9" s="5" t="s">
        <v>111</v>
      </c>
      <c r="E9" s="5"/>
      <c r="F9" s="10">
        <v>40</v>
      </c>
      <c r="G9" s="10">
        <v>29.4505</v>
      </c>
      <c r="H9" s="10">
        <v>29.4505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260</v>
      </c>
      <c r="C13" s="13"/>
      <c r="D13" s="13"/>
      <c r="E13" s="13"/>
      <c r="F13" s="13"/>
      <c r="G13" s="13"/>
      <c r="H13" s="13" t="s">
        <v>261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262</v>
      </c>
      <c r="E15" s="15"/>
      <c r="F15" s="15"/>
      <c r="G15" s="9" t="s">
        <v>263</v>
      </c>
      <c r="H15" s="9" t="s">
        <v>264</v>
      </c>
      <c r="I15" s="9" t="s">
        <v>139</v>
      </c>
      <c r="J15" s="5">
        <v>10</v>
      </c>
      <c r="K15" s="5" t="s">
        <v>113</v>
      </c>
    </row>
    <row r="16" ht="30" customHeight="1" spans="1:11">
      <c r="A16" s="12"/>
      <c r="B16" s="14"/>
      <c r="C16" s="14"/>
      <c r="D16" s="15" t="s">
        <v>265</v>
      </c>
      <c r="E16" s="15"/>
      <c r="F16" s="15"/>
      <c r="G16" s="9" t="s">
        <v>266</v>
      </c>
      <c r="H16" s="9" t="s">
        <v>267</v>
      </c>
      <c r="I16" s="9" t="s">
        <v>139</v>
      </c>
      <c r="J16" s="5">
        <v>10</v>
      </c>
      <c r="K16" s="5" t="s">
        <v>113</v>
      </c>
    </row>
    <row r="17" ht="30" customHeight="1" spans="1:11">
      <c r="A17" s="12"/>
      <c r="B17" s="14"/>
      <c r="C17" s="16" t="s">
        <v>135</v>
      </c>
      <c r="D17" s="15" t="s">
        <v>136</v>
      </c>
      <c r="E17" s="15"/>
      <c r="F17" s="15"/>
      <c r="G17" s="9" t="s">
        <v>197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268</v>
      </c>
      <c r="H19" s="9" t="s">
        <v>269</v>
      </c>
      <c r="I19" s="9" t="s">
        <v>139</v>
      </c>
      <c r="J19" s="5">
        <v>10</v>
      </c>
      <c r="K19" s="5" t="s">
        <v>113</v>
      </c>
    </row>
    <row r="20" ht="30" customHeight="1" spans="1:11">
      <c r="A20" s="12"/>
      <c r="B20" s="14" t="s">
        <v>147</v>
      </c>
      <c r="C20" s="14" t="s">
        <v>148</v>
      </c>
      <c r="D20" s="15" t="s">
        <v>270</v>
      </c>
      <c r="E20" s="15"/>
      <c r="F20" s="15"/>
      <c r="G20" s="9" t="s">
        <v>271</v>
      </c>
      <c r="H20" s="9" t="s">
        <v>138</v>
      </c>
      <c r="I20" s="9" t="s">
        <v>272</v>
      </c>
      <c r="J20" s="5">
        <v>3</v>
      </c>
      <c r="K20" s="5" t="s">
        <v>113</v>
      </c>
    </row>
    <row r="21" ht="30" customHeight="1" spans="1:11">
      <c r="A21" s="12"/>
      <c r="B21" s="14"/>
      <c r="C21" s="16" t="s">
        <v>152</v>
      </c>
      <c r="D21" s="15" t="s">
        <v>273</v>
      </c>
      <c r="E21" s="15"/>
      <c r="F21" s="15"/>
      <c r="G21" s="9" t="s">
        <v>150</v>
      </c>
      <c r="H21" s="9" t="s">
        <v>138</v>
      </c>
      <c r="I21" s="9" t="s">
        <v>274</v>
      </c>
      <c r="J21" s="5">
        <v>9</v>
      </c>
      <c r="K21" s="5" t="s">
        <v>113</v>
      </c>
    </row>
    <row r="22" ht="30" customHeight="1" spans="1:11">
      <c r="A22" s="12"/>
      <c r="B22" s="14"/>
      <c r="C22" s="16" t="s">
        <v>154</v>
      </c>
      <c r="D22" s="15" t="s">
        <v>275</v>
      </c>
      <c r="E22" s="15"/>
      <c r="F22" s="15"/>
      <c r="G22" s="9" t="s">
        <v>150</v>
      </c>
      <c r="H22" s="9" t="s">
        <v>138</v>
      </c>
      <c r="I22" s="9" t="s">
        <v>274</v>
      </c>
      <c r="J22" s="5">
        <v>9</v>
      </c>
      <c r="K22" s="5" t="s">
        <v>113</v>
      </c>
    </row>
    <row r="23" ht="36.5" customHeight="1" spans="1:11">
      <c r="A23" s="12"/>
      <c r="B23" s="14"/>
      <c r="C23" s="16" t="s">
        <v>156</v>
      </c>
      <c r="D23" s="15" t="s">
        <v>276</v>
      </c>
      <c r="E23" s="15"/>
      <c r="F23" s="15"/>
      <c r="G23" s="9" t="s">
        <v>150</v>
      </c>
      <c r="H23" s="9" t="s">
        <v>138</v>
      </c>
      <c r="I23" s="9" t="s">
        <v>274</v>
      </c>
      <c r="J23" s="5">
        <v>9</v>
      </c>
      <c r="K23" s="5" t="s">
        <v>113</v>
      </c>
    </row>
    <row r="24" ht="37.5" customHeight="1" spans="1:11">
      <c r="A24" s="12"/>
      <c r="B24" s="14" t="s">
        <v>158</v>
      </c>
      <c r="C24" s="14" t="s">
        <v>158</v>
      </c>
      <c r="D24" s="15" t="s">
        <v>246</v>
      </c>
      <c r="E24" s="15"/>
      <c r="F24" s="15"/>
      <c r="G24" s="9" t="s">
        <v>160</v>
      </c>
      <c r="H24" s="9" t="s">
        <v>171</v>
      </c>
      <c r="I24" s="9" t="s">
        <v>139</v>
      </c>
      <c r="J24" s="5">
        <v>10</v>
      </c>
      <c r="K24" s="5" t="s">
        <v>113</v>
      </c>
    </row>
    <row r="25" customHeight="1" spans="1:11">
      <c r="A25" s="17" t="s">
        <v>162</v>
      </c>
      <c r="B25" s="17"/>
      <c r="C25" s="17"/>
      <c r="D25" s="17"/>
      <c r="E25" s="17"/>
      <c r="F25" s="17"/>
      <c r="G25" s="17"/>
      <c r="H25" s="17" t="s">
        <v>113</v>
      </c>
      <c r="I25" s="17">
        <v>100</v>
      </c>
      <c r="J25" s="22">
        <f>SUM(J15:J24)+K8</f>
        <v>100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zoomScale="70" zoomScaleNormal="70" zoomScaleSheetLayoutView="60" topLeftCell="A15"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13</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60</v>
      </c>
      <c r="G8" s="10">
        <f t="shared" si="0"/>
        <v>60</v>
      </c>
      <c r="H8" s="10">
        <f t="shared" si="0"/>
        <v>60</v>
      </c>
      <c r="I8" s="5">
        <v>10</v>
      </c>
      <c r="J8" s="18">
        <f>H8/G8</f>
        <v>1</v>
      </c>
      <c r="K8" s="19">
        <f>IF(J8*I8&gt;10,10,J8*I8)</f>
        <v>10</v>
      </c>
    </row>
    <row r="9" ht="33.5" customHeight="1" spans="1:11">
      <c r="A9" s="8"/>
      <c r="B9" s="8"/>
      <c r="C9" s="8"/>
      <c r="D9" s="5" t="s">
        <v>111</v>
      </c>
      <c r="E9" s="5"/>
      <c r="F9" s="10">
        <v>60</v>
      </c>
      <c r="G9" s="10">
        <v>60</v>
      </c>
      <c r="H9" s="10">
        <v>60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277</v>
      </c>
      <c r="C13" s="13"/>
      <c r="D13" s="13"/>
      <c r="E13" s="13"/>
      <c r="F13" s="13"/>
      <c r="G13" s="13"/>
      <c r="H13" s="13" t="s">
        <v>277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278</v>
      </c>
      <c r="E15" s="15"/>
      <c r="F15" s="15"/>
      <c r="G15" s="9" t="s">
        <v>279</v>
      </c>
      <c r="H15" s="9" t="s">
        <v>280</v>
      </c>
      <c r="I15" s="9" t="s">
        <v>198</v>
      </c>
      <c r="J15" s="5">
        <v>5</v>
      </c>
      <c r="K15" s="5" t="s">
        <v>113</v>
      </c>
    </row>
    <row r="16" ht="30" customHeight="1" spans="1:11">
      <c r="A16" s="12"/>
      <c r="B16" s="14"/>
      <c r="C16" s="14"/>
      <c r="D16" s="15" t="s">
        <v>281</v>
      </c>
      <c r="E16" s="15"/>
      <c r="F16" s="15"/>
      <c r="G16" s="9" t="s">
        <v>282</v>
      </c>
      <c r="H16" s="9" t="s">
        <v>283</v>
      </c>
      <c r="I16" s="9" t="s">
        <v>198</v>
      </c>
      <c r="J16" s="5">
        <v>5</v>
      </c>
      <c r="K16" s="5" t="s">
        <v>113</v>
      </c>
    </row>
    <row r="17" ht="30" customHeight="1" spans="1:11">
      <c r="A17" s="12"/>
      <c r="B17" s="14"/>
      <c r="C17" s="14"/>
      <c r="D17" s="15" t="s">
        <v>284</v>
      </c>
      <c r="E17" s="15"/>
      <c r="F17" s="15"/>
      <c r="G17" s="9" t="s">
        <v>285</v>
      </c>
      <c r="H17" s="9" t="s">
        <v>286</v>
      </c>
      <c r="I17" s="9" t="s">
        <v>198</v>
      </c>
      <c r="J17" s="5">
        <v>5</v>
      </c>
      <c r="K17" s="5" t="s">
        <v>113</v>
      </c>
    </row>
    <row r="18" ht="30" customHeight="1" spans="1:11">
      <c r="A18" s="12"/>
      <c r="B18" s="14"/>
      <c r="C18" s="16" t="s">
        <v>135</v>
      </c>
      <c r="D18" s="15" t="s">
        <v>136</v>
      </c>
      <c r="E18" s="15"/>
      <c r="F18" s="15"/>
      <c r="G18" s="9" t="s">
        <v>197</v>
      </c>
      <c r="H18" s="9" t="s">
        <v>138</v>
      </c>
      <c r="I18" s="9" t="s">
        <v>198</v>
      </c>
      <c r="J18" s="5">
        <v>5</v>
      </c>
      <c r="K18" s="5" t="s">
        <v>113</v>
      </c>
    </row>
    <row r="19" ht="36.5" customHeight="1" spans="1:11">
      <c r="A19" s="12"/>
      <c r="B19" s="14"/>
      <c r="C19" s="16"/>
      <c r="D19" s="15" t="s">
        <v>287</v>
      </c>
      <c r="E19" s="15"/>
      <c r="F19" s="15"/>
      <c r="G19" s="9" t="s">
        <v>288</v>
      </c>
      <c r="H19" s="9" t="s">
        <v>250</v>
      </c>
      <c r="I19" s="9" t="s">
        <v>198</v>
      </c>
      <c r="J19" s="5">
        <v>5</v>
      </c>
      <c r="K19" s="5" t="s">
        <v>113</v>
      </c>
    </row>
    <row r="20" ht="30" customHeight="1" spans="1:11">
      <c r="A20" s="12"/>
      <c r="B20" s="14"/>
      <c r="C20" s="16" t="s">
        <v>140</v>
      </c>
      <c r="D20" s="15" t="s">
        <v>141</v>
      </c>
      <c r="E20" s="15"/>
      <c r="F20" s="15"/>
      <c r="G20" s="9" t="s">
        <v>184</v>
      </c>
      <c r="H20" s="9" t="s">
        <v>138</v>
      </c>
      <c r="I20" s="9" t="s">
        <v>139</v>
      </c>
      <c r="J20" s="5">
        <v>10</v>
      </c>
      <c r="K20" s="5" t="s">
        <v>113</v>
      </c>
    </row>
    <row r="21" ht="30" customHeight="1" spans="1:11">
      <c r="A21" s="12"/>
      <c r="B21" s="14"/>
      <c r="C21" s="16" t="s">
        <v>143</v>
      </c>
      <c r="D21" s="15" t="s">
        <v>144</v>
      </c>
      <c r="E21" s="15"/>
      <c r="F21" s="15"/>
      <c r="G21" s="9" t="s">
        <v>289</v>
      </c>
      <c r="H21" s="9" t="s">
        <v>290</v>
      </c>
      <c r="I21" s="9" t="s">
        <v>134</v>
      </c>
      <c r="J21" s="5">
        <v>15</v>
      </c>
      <c r="K21" s="5" t="s">
        <v>113</v>
      </c>
    </row>
    <row r="22" ht="30" customHeight="1" spans="1:11">
      <c r="A22" s="12"/>
      <c r="B22" s="14" t="s">
        <v>147</v>
      </c>
      <c r="C22" s="14" t="s">
        <v>148</v>
      </c>
      <c r="D22" s="15" t="s">
        <v>270</v>
      </c>
      <c r="E22" s="15"/>
      <c r="F22" s="15"/>
      <c r="G22" s="9" t="s">
        <v>271</v>
      </c>
      <c r="H22" s="9" t="s">
        <v>138</v>
      </c>
      <c r="I22" s="9" t="s">
        <v>272</v>
      </c>
      <c r="J22" s="5">
        <v>3</v>
      </c>
      <c r="K22" s="5" t="s">
        <v>113</v>
      </c>
    </row>
    <row r="23" ht="36.5" customHeight="1" spans="1:11">
      <c r="A23" s="12"/>
      <c r="B23" s="14"/>
      <c r="C23" s="16" t="s">
        <v>152</v>
      </c>
      <c r="D23" s="15" t="s">
        <v>291</v>
      </c>
      <c r="E23" s="15"/>
      <c r="F23" s="15"/>
      <c r="G23" s="9" t="s">
        <v>150</v>
      </c>
      <c r="H23" s="9" t="s">
        <v>138</v>
      </c>
      <c r="I23" s="9" t="s">
        <v>274</v>
      </c>
      <c r="J23" s="5">
        <v>9</v>
      </c>
      <c r="K23" s="5" t="s">
        <v>113</v>
      </c>
    </row>
    <row r="24" ht="37.5" customHeight="1" spans="1:11">
      <c r="A24" s="12"/>
      <c r="B24" s="14"/>
      <c r="C24" s="16" t="s">
        <v>154</v>
      </c>
      <c r="D24" s="15" t="s">
        <v>292</v>
      </c>
      <c r="E24" s="15"/>
      <c r="F24" s="15"/>
      <c r="G24" s="9" t="s">
        <v>150</v>
      </c>
      <c r="H24" s="9" t="s">
        <v>138</v>
      </c>
      <c r="I24" s="9" t="s">
        <v>274</v>
      </c>
      <c r="J24" s="5">
        <v>9</v>
      </c>
      <c r="K24" s="5" t="s">
        <v>113</v>
      </c>
    </row>
    <row r="25" customHeight="1" spans="1:11">
      <c r="A25" s="12"/>
      <c r="B25" s="14"/>
      <c r="C25" s="16" t="s">
        <v>156</v>
      </c>
      <c r="D25" s="15" t="s">
        <v>293</v>
      </c>
      <c r="E25" s="15"/>
      <c r="F25" s="15"/>
      <c r="G25" s="9" t="s">
        <v>150</v>
      </c>
      <c r="H25" s="9" t="s">
        <v>138</v>
      </c>
      <c r="I25" s="9" t="s">
        <v>274</v>
      </c>
      <c r="J25" s="5">
        <v>9</v>
      </c>
      <c r="K25" s="5" t="s">
        <v>113</v>
      </c>
    </row>
    <row r="26" customHeight="1" spans="1:11">
      <c r="A26" s="12"/>
      <c r="B26" s="14" t="s">
        <v>158</v>
      </c>
      <c r="C26" s="14" t="s">
        <v>158</v>
      </c>
      <c r="D26" s="15" t="s">
        <v>294</v>
      </c>
      <c r="E26" s="15"/>
      <c r="F26" s="15"/>
      <c r="G26" s="9" t="s">
        <v>160</v>
      </c>
      <c r="H26" s="9" t="s">
        <v>161</v>
      </c>
      <c r="I26" s="9" t="s">
        <v>139</v>
      </c>
      <c r="J26" s="5">
        <v>10</v>
      </c>
      <c r="K26" s="5" t="s">
        <v>113</v>
      </c>
    </row>
    <row r="27" customHeight="1" spans="1:11">
      <c r="A27" s="17" t="s">
        <v>162</v>
      </c>
      <c r="B27" s="17"/>
      <c r="C27" s="17"/>
      <c r="D27" s="17"/>
      <c r="E27" s="17"/>
      <c r="F27" s="17"/>
      <c r="G27" s="17"/>
      <c r="H27" s="17" t="s">
        <v>113</v>
      </c>
      <c r="I27" s="17">
        <v>100</v>
      </c>
      <c r="J27" s="22">
        <f>SUM(J15:J26)+K8</f>
        <v>100</v>
      </c>
      <c r="K27" s="5" t="s">
        <v>113</v>
      </c>
    </row>
  </sheetData>
  <mergeCells count="37">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A27:G27"/>
    <mergeCell ref="A12:A13"/>
    <mergeCell ref="A14:A26"/>
    <mergeCell ref="B15:B21"/>
    <mergeCell ref="B22:B25"/>
    <mergeCell ref="C15:C17"/>
    <mergeCell ref="C18:C19"/>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topLeftCell="A15" workbookViewId="0">
      <selection activeCell="S20" sqref="S20"/>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71.4</v>
      </c>
      <c r="G8" s="10">
        <f t="shared" si="0"/>
        <v>58.6082</v>
      </c>
      <c r="H8" s="10">
        <f t="shared" si="0"/>
        <v>58.6082</v>
      </c>
      <c r="I8" s="5">
        <v>10</v>
      </c>
      <c r="J8" s="18">
        <f>H8/G8</f>
        <v>1</v>
      </c>
      <c r="K8" s="19">
        <f>IF(J8*I8&gt;10,10,J8*I8)</f>
        <v>10</v>
      </c>
    </row>
    <row r="9" ht="33.5" customHeight="1" spans="1:11">
      <c r="A9" s="8"/>
      <c r="B9" s="8"/>
      <c r="C9" s="8"/>
      <c r="D9" s="5" t="s">
        <v>111</v>
      </c>
      <c r="E9" s="5"/>
      <c r="F9" s="10">
        <v>71.4</v>
      </c>
      <c r="G9" s="10">
        <v>58.6082</v>
      </c>
      <c r="H9" s="10">
        <v>58.6082</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295</v>
      </c>
      <c r="C13" s="13"/>
      <c r="D13" s="13"/>
      <c r="E13" s="13"/>
      <c r="F13" s="13"/>
      <c r="G13" s="13"/>
      <c r="H13" s="13" t="s">
        <v>295</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296</v>
      </c>
      <c r="E15" s="15"/>
      <c r="F15" s="15"/>
      <c r="G15" s="9" t="s">
        <v>297</v>
      </c>
      <c r="H15" s="9" t="s">
        <v>298</v>
      </c>
      <c r="I15" s="9" t="s">
        <v>139</v>
      </c>
      <c r="J15" s="5">
        <v>10</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c r="D17" s="15" t="s">
        <v>299</v>
      </c>
      <c r="E17" s="15"/>
      <c r="F17" s="15"/>
      <c r="G17" s="9" t="s">
        <v>300</v>
      </c>
      <c r="H17" s="9" t="s">
        <v>138</v>
      </c>
      <c r="I17" s="9" t="s">
        <v>139</v>
      </c>
      <c r="J17" s="5">
        <v>10</v>
      </c>
      <c r="K17" s="5" t="s">
        <v>113</v>
      </c>
    </row>
    <row r="18" ht="30" customHeight="1" spans="1:11">
      <c r="A18" s="12"/>
      <c r="B18" s="14"/>
      <c r="C18" s="16" t="s">
        <v>140</v>
      </c>
      <c r="D18" s="15" t="s">
        <v>141</v>
      </c>
      <c r="E18" s="15"/>
      <c r="F18" s="15"/>
      <c r="G18" s="9" t="s">
        <v>184</v>
      </c>
      <c r="H18" s="9" t="s">
        <v>138</v>
      </c>
      <c r="I18" s="9" t="s">
        <v>139</v>
      </c>
      <c r="J18" s="5">
        <v>10</v>
      </c>
      <c r="K18" s="5" t="s">
        <v>113</v>
      </c>
    </row>
    <row r="19" ht="36.5" customHeight="1" spans="1:11">
      <c r="A19" s="12"/>
      <c r="B19" s="14"/>
      <c r="C19" s="16" t="s">
        <v>143</v>
      </c>
      <c r="D19" s="15" t="s">
        <v>144</v>
      </c>
      <c r="E19" s="15"/>
      <c r="F19" s="15"/>
      <c r="G19" s="9" t="s">
        <v>301</v>
      </c>
      <c r="H19" s="9" t="s">
        <v>302</v>
      </c>
      <c r="I19" s="9" t="s">
        <v>139</v>
      </c>
      <c r="J19" s="5">
        <v>10</v>
      </c>
      <c r="K19" s="5" t="s">
        <v>113</v>
      </c>
    </row>
    <row r="20" ht="30" customHeight="1" spans="1:11">
      <c r="A20" s="12"/>
      <c r="B20" s="14" t="s">
        <v>147</v>
      </c>
      <c r="C20" s="14" t="s">
        <v>148</v>
      </c>
      <c r="D20" s="15" t="s">
        <v>270</v>
      </c>
      <c r="E20" s="15"/>
      <c r="F20" s="15"/>
      <c r="G20" s="9" t="s">
        <v>271</v>
      </c>
      <c r="H20" s="9" t="s">
        <v>138</v>
      </c>
      <c r="I20" s="9" t="s">
        <v>272</v>
      </c>
      <c r="J20" s="5">
        <v>3</v>
      </c>
      <c r="K20" s="5" t="s">
        <v>113</v>
      </c>
    </row>
    <row r="21" ht="30" customHeight="1" spans="1:11">
      <c r="A21" s="12"/>
      <c r="B21" s="14"/>
      <c r="C21" s="16" t="s">
        <v>152</v>
      </c>
      <c r="D21" s="15" t="s">
        <v>303</v>
      </c>
      <c r="E21" s="15"/>
      <c r="F21" s="15"/>
      <c r="G21" s="9" t="s">
        <v>150</v>
      </c>
      <c r="H21" s="9" t="s">
        <v>138</v>
      </c>
      <c r="I21" s="9" t="s">
        <v>274</v>
      </c>
      <c r="J21" s="5">
        <v>9</v>
      </c>
      <c r="K21" s="5" t="s">
        <v>113</v>
      </c>
    </row>
    <row r="22" ht="30" customHeight="1" spans="1:11">
      <c r="A22" s="12"/>
      <c r="B22" s="14"/>
      <c r="C22" s="16" t="s">
        <v>154</v>
      </c>
      <c r="D22" s="15" t="s">
        <v>304</v>
      </c>
      <c r="E22" s="15"/>
      <c r="F22" s="15"/>
      <c r="G22" s="9" t="s">
        <v>150</v>
      </c>
      <c r="H22" s="9" t="s">
        <v>138</v>
      </c>
      <c r="I22" s="9" t="s">
        <v>274</v>
      </c>
      <c r="J22" s="5">
        <v>9</v>
      </c>
      <c r="K22" s="5" t="s">
        <v>113</v>
      </c>
    </row>
    <row r="23" ht="36.5" customHeight="1" spans="1:11">
      <c r="A23" s="12"/>
      <c r="B23" s="14"/>
      <c r="C23" s="16" t="s">
        <v>156</v>
      </c>
      <c r="D23" s="15" t="s">
        <v>305</v>
      </c>
      <c r="E23" s="15"/>
      <c r="F23" s="15"/>
      <c r="G23" s="9" t="s">
        <v>150</v>
      </c>
      <c r="H23" s="9" t="s">
        <v>138</v>
      </c>
      <c r="I23" s="9" t="s">
        <v>274</v>
      </c>
      <c r="J23" s="5">
        <v>9</v>
      </c>
      <c r="K23" s="5" t="s">
        <v>113</v>
      </c>
    </row>
    <row r="24" ht="37.5" customHeight="1" spans="1:11">
      <c r="A24" s="12"/>
      <c r="B24" s="14" t="s">
        <v>158</v>
      </c>
      <c r="C24" s="14" t="s">
        <v>158</v>
      </c>
      <c r="D24" s="15" t="s">
        <v>306</v>
      </c>
      <c r="E24" s="15"/>
      <c r="F24" s="15"/>
      <c r="G24" s="9" t="s">
        <v>160</v>
      </c>
      <c r="H24" s="9" t="s">
        <v>179</v>
      </c>
      <c r="I24" s="9" t="s">
        <v>139</v>
      </c>
      <c r="J24" s="5">
        <v>10</v>
      </c>
      <c r="K24" s="5" t="s">
        <v>113</v>
      </c>
    </row>
    <row r="25" customHeight="1" spans="1:11">
      <c r="A25" s="17" t="s">
        <v>162</v>
      </c>
      <c r="B25" s="17"/>
      <c r="C25" s="17"/>
      <c r="D25" s="17"/>
      <c r="E25" s="17"/>
      <c r="F25" s="17"/>
      <c r="G25" s="17"/>
      <c r="H25" s="17" t="s">
        <v>113</v>
      </c>
      <c r="I25" s="17">
        <v>100</v>
      </c>
      <c r="J25" s="22">
        <f>SUM(J15:J24)+K8</f>
        <v>100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6:C17"/>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70" zoomScaleNormal="70" zoomScaleSheetLayoutView="60" topLeftCell="A12" workbookViewId="0">
      <selection activeCell="P17" sqref="P17"/>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32.7</v>
      </c>
      <c r="G8" s="10">
        <f t="shared" si="0"/>
        <v>30.2161</v>
      </c>
      <c r="H8" s="10">
        <f t="shared" si="0"/>
        <v>30.2161</v>
      </c>
      <c r="I8" s="5">
        <v>10</v>
      </c>
      <c r="J8" s="18">
        <f>H8/G8</f>
        <v>1</v>
      </c>
      <c r="K8" s="19">
        <f>IF(J8*I8&gt;10,10,J8*I8)</f>
        <v>10</v>
      </c>
    </row>
    <row r="9" ht="33.5" customHeight="1" spans="1:11">
      <c r="A9" s="8"/>
      <c r="B9" s="8"/>
      <c r="C9" s="8"/>
      <c r="D9" s="5" t="s">
        <v>111</v>
      </c>
      <c r="E9" s="5"/>
      <c r="F9" s="10">
        <v>32.7</v>
      </c>
      <c r="G9" s="10">
        <v>30.2161</v>
      </c>
      <c r="H9" s="10">
        <v>30.2161</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307</v>
      </c>
      <c r="C13" s="13"/>
      <c r="D13" s="13"/>
      <c r="E13" s="13"/>
      <c r="F13" s="13"/>
      <c r="G13" s="13"/>
      <c r="H13" s="13" t="s">
        <v>307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308</v>
      </c>
      <c r="E15" s="15"/>
      <c r="F15" s="15"/>
      <c r="G15" s="9" t="s">
        <v>309</v>
      </c>
      <c r="H15" s="9" t="s">
        <v>310</v>
      </c>
      <c r="I15" s="9" t="s">
        <v>139</v>
      </c>
      <c r="J15" s="5">
        <v>10</v>
      </c>
      <c r="K15" s="5" t="s">
        <v>113</v>
      </c>
    </row>
    <row r="16" ht="30" customHeight="1" spans="1:11">
      <c r="A16" s="12"/>
      <c r="B16" s="14"/>
      <c r="C16" s="14"/>
      <c r="D16" s="15" t="s">
        <v>311</v>
      </c>
      <c r="E16" s="15"/>
      <c r="F16" s="15"/>
      <c r="G16" s="9" t="s">
        <v>312</v>
      </c>
      <c r="H16" s="9" t="s">
        <v>313</v>
      </c>
      <c r="I16" s="9" t="s">
        <v>139</v>
      </c>
      <c r="J16" s="5">
        <v>10</v>
      </c>
      <c r="K16" s="5" t="s">
        <v>113</v>
      </c>
    </row>
    <row r="17" ht="30" customHeight="1" spans="1:11">
      <c r="A17" s="12"/>
      <c r="B17" s="14"/>
      <c r="C17" s="14"/>
      <c r="D17" s="15" t="s">
        <v>314</v>
      </c>
      <c r="E17" s="15"/>
      <c r="F17" s="15"/>
      <c r="G17" s="9" t="s">
        <v>315</v>
      </c>
      <c r="H17" s="9" t="s">
        <v>316</v>
      </c>
      <c r="I17" s="9" t="s">
        <v>139</v>
      </c>
      <c r="J17" s="5">
        <v>10</v>
      </c>
      <c r="K17" s="5" t="s">
        <v>113</v>
      </c>
    </row>
    <row r="18" ht="30" customHeight="1" spans="1:11">
      <c r="A18" s="12"/>
      <c r="B18" s="14"/>
      <c r="C18" s="16" t="s">
        <v>135</v>
      </c>
      <c r="D18" s="15" t="s">
        <v>136</v>
      </c>
      <c r="E18" s="15"/>
      <c r="F18" s="15"/>
      <c r="G18" s="9" t="s">
        <v>197</v>
      </c>
      <c r="H18" s="9" t="s">
        <v>138</v>
      </c>
      <c r="I18" s="9" t="s">
        <v>198</v>
      </c>
      <c r="J18" s="5">
        <v>5</v>
      </c>
      <c r="K18" s="5" t="s">
        <v>113</v>
      </c>
    </row>
    <row r="19" ht="36.5" customHeight="1" spans="1:11">
      <c r="A19" s="12"/>
      <c r="B19" s="14"/>
      <c r="C19" s="16" t="s">
        <v>140</v>
      </c>
      <c r="D19" s="15" t="s">
        <v>141</v>
      </c>
      <c r="E19" s="15"/>
      <c r="F19" s="15"/>
      <c r="G19" s="9" t="s">
        <v>201</v>
      </c>
      <c r="H19" s="9" t="s">
        <v>138</v>
      </c>
      <c r="I19" s="9" t="s">
        <v>198</v>
      </c>
      <c r="J19" s="5">
        <v>5</v>
      </c>
      <c r="K19" s="5" t="s">
        <v>113</v>
      </c>
    </row>
    <row r="20" ht="30" customHeight="1" spans="1:11">
      <c r="A20" s="12"/>
      <c r="B20" s="14"/>
      <c r="C20" s="16" t="s">
        <v>143</v>
      </c>
      <c r="D20" s="15" t="s">
        <v>144</v>
      </c>
      <c r="E20" s="15"/>
      <c r="F20" s="15"/>
      <c r="G20" s="9" t="s">
        <v>317</v>
      </c>
      <c r="H20" s="9" t="s">
        <v>318</v>
      </c>
      <c r="I20" s="9" t="s">
        <v>139</v>
      </c>
      <c r="J20" s="5">
        <v>10</v>
      </c>
      <c r="K20" s="5" t="s">
        <v>113</v>
      </c>
    </row>
    <row r="21" ht="30" customHeight="1" spans="1:11">
      <c r="A21" s="12"/>
      <c r="B21" s="14" t="s">
        <v>147</v>
      </c>
      <c r="C21" s="14" t="s">
        <v>148</v>
      </c>
      <c r="D21" s="15" t="s">
        <v>270</v>
      </c>
      <c r="E21" s="15"/>
      <c r="F21" s="15"/>
      <c r="G21" s="9" t="s">
        <v>271</v>
      </c>
      <c r="H21" s="9" t="s">
        <v>138</v>
      </c>
      <c r="I21" s="9" t="s">
        <v>272</v>
      </c>
      <c r="J21" s="5">
        <v>3</v>
      </c>
      <c r="K21" s="5" t="s">
        <v>113</v>
      </c>
    </row>
    <row r="22" ht="30" customHeight="1" spans="1:11">
      <c r="A22" s="12"/>
      <c r="B22" s="14"/>
      <c r="C22" s="16" t="s">
        <v>152</v>
      </c>
      <c r="D22" s="15" t="s">
        <v>319</v>
      </c>
      <c r="E22" s="15"/>
      <c r="F22" s="15"/>
      <c r="G22" s="9" t="s">
        <v>320</v>
      </c>
      <c r="H22" s="9" t="s">
        <v>138</v>
      </c>
      <c r="I22" s="9" t="s">
        <v>321</v>
      </c>
      <c r="J22" s="5">
        <v>12</v>
      </c>
      <c r="K22" s="5" t="s">
        <v>113</v>
      </c>
    </row>
    <row r="23" ht="36.5" customHeight="1" spans="1:11">
      <c r="A23" s="12"/>
      <c r="B23" s="14"/>
      <c r="C23" s="16" t="s">
        <v>154</v>
      </c>
      <c r="D23" s="15" t="s">
        <v>322</v>
      </c>
      <c r="E23" s="15"/>
      <c r="F23" s="15"/>
      <c r="G23" s="9" t="s">
        <v>271</v>
      </c>
      <c r="H23" s="9" t="s">
        <v>138</v>
      </c>
      <c r="I23" s="9" t="s">
        <v>272</v>
      </c>
      <c r="J23" s="5">
        <v>3</v>
      </c>
      <c r="K23" s="5" t="s">
        <v>113</v>
      </c>
    </row>
    <row r="24" ht="37.5" customHeight="1" spans="1:11">
      <c r="A24" s="12"/>
      <c r="B24" s="14"/>
      <c r="C24" s="16" t="s">
        <v>156</v>
      </c>
      <c r="D24" s="15" t="s">
        <v>323</v>
      </c>
      <c r="E24" s="15"/>
      <c r="F24" s="15"/>
      <c r="G24" s="9" t="s">
        <v>150</v>
      </c>
      <c r="H24" s="9" t="s">
        <v>138</v>
      </c>
      <c r="I24" s="9" t="s">
        <v>321</v>
      </c>
      <c r="J24" s="5">
        <v>12</v>
      </c>
      <c r="K24" s="5" t="s">
        <v>113</v>
      </c>
    </row>
    <row r="25" customHeight="1" spans="1:11">
      <c r="A25" s="12"/>
      <c r="B25" s="14" t="s">
        <v>158</v>
      </c>
      <c r="C25" s="14" t="s">
        <v>158</v>
      </c>
      <c r="D25" s="15" t="s">
        <v>191</v>
      </c>
      <c r="E25" s="15"/>
      <c r="F25" s="15"/>
      <c r="G25" s="9" t="s">
        <v>324</v>
      </c>
      <c r="H25" s="9" t="s">
        <v>250</v>
      </c>
      <c r="I25" s="9" t="s">
        <v>139</v>
      </c>
      <c r="J25" s="5">
        <v>10</v>
      </c>
      <c r="K25" s="5" t="s">
        <v>113</v>
      </c>
    </row>
    <row r="26" customHeight="1" spans="1:11">
      <c r="A26" s="17" t="s">
        <v>162</v>
      </c>
      <c r="B26" s="17"/>
      <c r="C26" s="17"/>
      <c r="D26" s="17"/>
      <c r="E26" s="17"/>
      <c r="F26" s="17"/>
      <c r="G26" s="17"/>
      <c r="H26" s="17" t="s">
        <v>113</v>
      </c>
      <c r="I26" s="17">
        <v>100</v>
      </c>
      <c r="J26" s="22">
        <f>SUM(J15:J25)+K8</f>
        <v>100</v>
      </c>
      <c r="K26" s="5" t="s">
        <v>113</v>
      </c>
    </row>
  </sheetData>
  <mergeCells count="35">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A26:G26"/>
    <mergeCell ref="A12:A13"/>
    <mergeCell ref="A14:A25"/>
    <mergeCell ref="B15:B20"/>
    <mergeCell ref="B21:B24"/>
    <mergeCell ref="C15:C17"/>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topLeftCell="A14" workbookViewId="0">
      <selection activeCell="S24" sqref="R24:S24"/>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16</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25.2</v>
      </c>
      <c r="G8" s="10">
        <f t="shared" si="0"/>
        <v>25.2</v>
      </c>
      <c r="H8" s="10">
        <f t="shared" si="0"/>
        <v>6.2035</v>
      </c>
      <c r="I8" s="5">
        <v>10</v>
      </c>
      <c r="J8" s="18">
        <f>H8/G8</f>
        <v>0.246170634920635</v>
      </c>
      <c r="K8" s="19">
        <f>IF(J8*I8&gt;10,10,J8*I8)</f>
        <v>2.46170634920635</v>
      </c>
    </row>
    <row r="9" ht="33.5" customHeight="1" spans="1:11">
      <c r="A9" s="8"/>
      <c r="B9" s="8"/>
      <c r="C9" s="8"/>
      <c r="D9" s="5" t="s">
        <v>111</v>
      </c>
      <c r="E9" s="5"/>
      <c r="F9" s="10">
        <v>25.2</v>
      </c>
      <c r="G9" s="10">
        <v>25.2</v>
      </c>
      <c r="H9" s="10">
        <v>6.2035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325</v>
      </c>
      <c r="C13" s="13"/>
      <c r="D13" s="13"/>
      <c r="E13" s="13"/>
      <c r="F13" s="13"/>
      <c r="G13" s="13"/>
      <c r="H13" s="13" t="s">
        <v>325</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326</v>
      </c>
      <c r="E15" s="15"/>
      <c r="F15" s="15"/>
      <c r="G15" s="9" t="s">
        <v>327</v>
      </c>
      <c r="H15" s="9" t="s">
        <v>328</v>
      </c>
      <c r="I15" s="9" t="s">
        <v>139</v>
      </c>
      <c r="J15" s="5">
        <v>10</v>
      </c>
      <c r="K15" s="5" t="s">
        <v>113</v>
      </c>
    </row>
    <row r="16" ht="30" customHeight="1" spans="1:11">
      <c r="A16" s="12"/>
      <c r="B16" s="14"/>
      <c r="C16" s="14"/>
      <c r="D16" s="15" t="s">
        <v>329</v>
      </c>
      <c r="E16" s="15"/>
      <c r="F16" s="15"/>
      <c r="G16" s="9" t="s">
        <v>330</v>
      </c>
      <c r="H16" s="9" t="s">
        <v>331</v>
      </c>
      <c r="I16" s="9" t="s">
        <v>139</v>
      </c>
      <c r="J16" s="5">
        <v>10</v>
      </c>
      <c r="K16" s="5" t="s">
        <v>113</v>
      </c>
    </row>
    <row r="17" ht="30" customHeight="1" spans="1:11">
      <c r="A17" s="12"/>
      <c r="B17" s="14"/>
      <c r="C17" s="16" t="s">
        <v>135</v>
      </c>
      <c r="D17" s="15" t="s">
        <v>136</v>
      </c>
      <c r="E17" s="15"/>
      <c r="F17" s="15"/>
      <c r="G17" s="9" t="s">
        <v>197</v>
      </c>
      <c r="H17" s="9" t="s">
        <v>138</v>
      </c>
      <c r="I17" s="9" t="s">
        <v>139</v>
      </c>
      <c r="J17" s="5">
        <v>10</v>
      </c>
      <c r="K17" s="5" t="s">
        <v>113</v>
      </c>
    </row>
    <row r="18" ht="30" customHeight="1" spans="1:11">
      <c r="A18" s="12"/>
      <c r="B18" s="14"/>
      <c r="C18" s="16" t="s">
        <v>140</v>
      </c>
      <c r="D18" s="15" t="s">
        <v>141</v>
      </c>
      <c r="E18" s="15"/>
      <c r="F18" s="15"/>
      <c r="G18" s="9" t="s">
        <v>332</v>
      </c>
      <c r="H18" s="9" t="s">
        <v>138</v>
      </c>
      <c r="I18" s="9" t="s">
        <v>139</v>
      </c>
      <c r="J18" s="5">
        <v>10</v>
      </c>
      <c r="K18" s="5" t="s">
        <v>113</v>
      </c>
    </row>
    <row r="19" ht="36.5" customHeight="1" spans="1:11">
      <c r="A19" s="12"/>
      <c r="B19" s="14"/>
      <c r="C19" s="16" t="s">
        <v>143</v>
      </c>
      <c r="D19" s="15" t="s">
        <v>144</v>
      </c>
      <c r="E19" s="15"/>
      <c r="F19" s="15"/>
      <c r="G19" s="9" t="s">
        <v>333</v>
      </c>
      <c r="H19" s="9" t="s">
        <v>334</v>
      </c>
      <c r="I19" s="9" t="s">
        <v>139</v>
      </c>
      <c r="J19" s="5">
        <v>10</v>
      </c>
      <c r="K19" s="5" t="s">
        <v>113</v>
      </c>
    </row>
    <row r="20" ht="30" customHeight="1" spans="1:11">
      <c r="A20" s="12"/>
      <c r="B20" s="14" t="s">
        <v>147</v>
      </c>
      <c r="C20" s="14" t="s">
        <v>148</v>
      </c>
      <c r="D20" s="15" t="s">
        <v>270</v>
      </c>
      <c r="E20" s="15"/>
      <c r="F20" s="15"/>
      <c r="G20" s="9" t="s">
        <v>271</v>
      </c>
      <c r="H20" s="9" t="s">
        <v>138</v>
      </c>
      <c r="I20" s="9" t="s">
        <v>272</v>
      </c>
      <c r="J20" s="5">
        <v>3</v>
      </c>
      <c r="K20" s="5" t="s">
        <v>113</v>
      </c>
    </row>
    <row r="21" ht="30" customHeight="1" spans="1:11">
      <c r="A21" s="12"/>
      <c r="B21" s="14"/>
      <c r="C21" s="16" t="s">
        <v>152</v>
      </c>
      <c r="D21" s="15" t="s">
        <v>335</v>
      </c>
      <c r="E21" s="15"/>
      <c r="F21" s="15"/>
      <c r="G21" s="9" t="s">
        <v>150</v>
      </c>
      <c r="H21" s="9" t="s">
        <v>138</v>
      </c>
      <c r="I21" s="9" t="s">
        <v>321</v>
      </c>
      <c r="J21" s="5">
        <v>12</v>
      </c>
      <c r="K21" s="5" t="s">
        <v>113</v>
      </c>
    </row>
    <row r="22" ht="30" customHeight="1" spans="1:11">
      <c r="A22" s="12"/>
      <c r="B22" s="14"/>
      <c r="C22" s="16" t="s">
        <v>154</v>
      </c>
      <c r="D22" s="15" t="s">
        <v>322</v>
      </c>
      <c r="E22" s="15"/>
      <c r="F22" s="15"/>
      <c r="G22" s="9" t="s">
        <v>271</v>
      </c>
      <c r="H22" s="9" t="s">
        <v>138</v>
      </c>
      <c r="I22" s="9" t="s">
        <v>272</v>
      </c>
      <c r="J22" s="5">
        <v>3</v>
      </c>
      <c r="K22" s="5" t="s">
        <v>113</v>
      </c>
    </row>
    <row r="23" ht="36.5" customHeight="1" spans="1:11">
      <c r="A23" s="12"/>
      <c r="B23" s="14"/>
      <c r="C23" s="16" t="s">
        <v>156</v>
      </c>
      <c r="D23" s="15" t="s">
        <v>336</v>
      </c>
      <c r="E23" s="15"/>
      <c r="F23" s="15"/>
      <c r="G23" s="9" t="s">
        <v>150</v>
      </c>
      <c r="H23" s="9" t="s">
        <v>138</v>
      </c>
      <c r="I23" s="9" t="s">
        <v>321</v>
      </c>
      <c r="J23" s="5">
        <v>12</v>
      </c>
      <c r="K23" s="5" t="s">
        <v>113</v>
      </c>
    </row>
    <row r="24" ht="37.5" customHeight="1" spans="1:11">
      <c r="A24" s="12"/>
      <c r="B24" s="14" t="s">
        <v>158</v>
      </c>
      <c r="C24" s="14" t="s">
        <v>158</v>
      </c>
      <c r="D24" s="15" t="s">
        <v>337</v>
      </c>
      <c r="E24" s="15"/>
      <c r="F24" s="15"/>
      <c r="G24" s="9" t="s">
        <v>288</v>
      </c>
      <c r="H24" s="9" t="s">
        <v>250</v>
      </c>
      <c r="I24" s="9" t="s">
        <v>139</v>
      </c>
      <c r="J24" s="5">
        <v>10</v>
      </c>
      <c r="K24" s="5" t="s">
        <v>113</v>
      </c>
    </row>
    <row r="25" customHeight="1" spans="1:11">
      <c r="A25" s="17" t="s">
        <v>162</v>
      </c>
      <c r="B25" s="17"/>
      <c r="C25" s="17"/>
      <c r="D25" s="17"/>
      <c r="E25" s="17"/>
      <c r="F25" s="17"/>
      <c r="G25" s="17"/>
      <c r="H25" s="17" t="s">
        <v>113</v>
      </c>
      <c r="I25" s="17">
        <v>100</v>
      </c>
      <c r="J25" s="22">
        <f>SUM(J15:J24)+K8</f>
        <v>92.4617063492064</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L30" sqref="L30"/>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17</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18.9</v>
      </c>
      <c r="G8" s="10">
        <f t="shared" si="0"/>
        <v>17.7</v>
      </c>
      <c r="H8" s="10">
        <f t="shared" si="0"/>
        <v>17.7</v>
      </c>
      <c r="I8" s="5">
        <v>10</v>
      </c>
      <c r="J8" s="18">
        <f>H8/G8</f>
        <v>1</v>
      </c>
      <c r="K8" s="19">
        <f>IF(J8*I8&gt;10,10,J8*I8)</f>
        <v>10</v>
      </c>
    </row>
    <row r="9" ht="33.5" customHeight="1" spans="1:11">
      <c r="A9" s="8"/>
      <c r="B9" s="8"/>
      <c r="C9" s="8"/>
      <c r="D9" s="5" t="s">
        <v>111</v>
      </c>
      <c r="E9" s="5"/>
      <c r="F9" s="10">
        <v>18.9</v>
      </c>
      <c r="G9" s="10">
        <v>17.7</v>
      </c>
      <c r="H9" s="10">
        <v>17.7</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338</v>
      </c>
      <c r="C13" s="13"/>
      <c r="D13" s="13"/>
      <c r="E13" s="13"/>
      <c r="F13" s="13"/>
      <c r="G13" s="13"/>
      <c r="H13" s="13" t="s">
        <v>338</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339</v>
      </c>
      <c r="E15" s="15"/>
      <c r="F15" s="15"/>
      <c r="G15" s="9" t="s">
        <v>340</v>
      </c>
      <c r="H15" s="9" t="s">
        <v>341</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342</v>
      </c>
      <c r="H17" s="9" t="s">
        <v>138</v>
      </c>
      <c r="I17" s="9" t="s">
        <v>139</v>
      </c>
      <c r="J17" s="5">
        <v>10</v>
      </c>
      <c r="K17" s="5" t="s">
        <v>113</v>
      </c>
    </row>
    <row r="18" ht="30" customHeight="1" spans="1:11">
      <c r="A18" s="12"/>
      <c r="B18" s="14"/>
      <c r="C18" s="16" t="s">
        <v>143</v>
      </c>
      <c r="D18" s="15" t="s">
        <v>343</v>
      </c>
      <c r="E18" s="15"/>
      <c r="F18" s="15"/>
      <c r="G18" s="9" t="s">
        <v>344</v>
      </c>
      <c r="H18" s="9" t="s">
        <v>345</v>
      </c>
      <c r="I18" s="9" t="s">
        <v>134</v>
      </c>
      <c r="J18" s="5">
        <v>15</v>
      </c>
      <c r="K18" s="5" t="s">
        <v>113</v>
      </c>
    </row>
    <row r="19" ht="36.5" customHeight="1" spans="1:11">
      <c r="A19" s="12"/>
      <c r="B19" s="14" t="s">
        <v>147</v>
      </c>
      <c r="C19" s="14" t="s">
        <v>148</v>
      </c>
      <c r="D19" s="15" t="s">
        <v>346</v>
      </c>
      <c r="E19" s="15"/>
      <c r="F19" s="15"/>
      <c r="G19" s="9" t="s">
        <v>347</v>
      </c>
      <c r="H19" s="9" t="s">
        <v>138</v>
      </c>
      <c r="I19" s="9" t="s">
        <v>274</v>
      </c>
      <c r="J19" s="5">
        <v>9</v>
      </c>
      <c r="K19" s="5" t="s">
        <v>113</v>
      </c>
    </row>
    <row r="20" ht="30" customHeight="1" spans="1:11">
      <c r="A20" s="12"/>
      <c r="B20" s="14"/>
      <c r="C20" s="16" t="s">
        <v>152</v>
      </c>
      <c r="D20" s="15" t="s">
        <v>348</v>
      </c>
      <c r="E20" s="15"/>
      <c r="F20" s="15"/>
      <c r="G20" s="9" t="s">
        <v>150</v>
      </c>
      <c r="H20" s="9" t="s">
        <v>138</v>
      </c>
      <c r="I20" s="9" t="s">
        <v>274</v>
      </c>
      <c r="J20" s="5">
        <v>9</v>
      </c>
      <c r="K20" s="5" t="s">
        <v>113</v>
      </c>
    </row>
    <row r="21" ht="30" customHeight="1" spans="1:11">
      <c r="A21" s="12"/>
      <c r="B21" s="14"/>
      <c r="C21" s="16" t="s">
        <v>154</v>
      </c>
      <c r="D21" s="15" t="s">
        <v>270</v>
      </c>
      <c r="E21" s="15"/>
      <c r="F21" s="15"/>
      <c r="G21" s="9" t="s">
        <v>271</v>
      </c>
      <c r="H21" s="9" t="s">
        <v>138</v>
      </c>
      <c r="I21" s="9" t="s">
        <v>272</v>
      </c>
      <c r="J21" s="5">
        <v>3</v>
      </c>
      <c r="K21" s="5" t="s">
        <v>113</v>
      </c>
    </row>
    <row r="22" ht="30" customHeight="1" spans="1:11">
      <c r="A22" s="12"/>
      <c r="B22" s="14"/>
      <c r="C22" s="16" t="s">
        <v>156</v>
      </c>
      <c r="D22" s="15" t="s">
        <v>349</v>
      </c>
      <c r="E22" s="15"/>
      <c r="F22" s="15"/>
      <c r="G22" s="9" t="s">
        <v>150</v>
      </c>
      <c r="H22" s="9" t="s">
        <v>138</v>
      </c>
      <c r="I22" s="9" t="s">
        <v>274</v>
      </c>
      <c r="J22" s="5">
        <v>9</v>
      </c>
      <c r="K22" s="5" t="s">
        <v>113</v>
      </c>
    </row>
    <row r="23" ht="36.5" customHeight="1" spans="1:11">
      <c r="A23" s="12"/>
      <c r="B23" s="14" t="s">
        <v>158</v>
      </c>
      <c r="C23" s="14" t="s">
        <v>158</v>
      </c>
      <c r="D23" s="15" t="s">
        <v>350</v>
      </c>
      <c r="E23" s="15"/>
      <c r="F23" s="15"/>
      <c r="G23" s="9" t="s">
        <v>288</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18</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40.1396</v>
      </c>
      <c r="G8" s="10">
        <f t="shared" si="0"/>
        <v>40.1396</v>
      </c>
      <c r="H8" s="10">
        <f t="shared" si="0"/>
        <v>40.1396</v>
      </c>
      <c r="I8" s="5">
        <v>10</v>
      </c>
      <c r="J8" s="18">
        <f>H8/G8</f>
        <v>1</v>
      </c>
      <c r="K8" s="19">
        <f>IF(J8*I8&gt;10,10,J8*I8)</f>
        <v>10</v>
      </c>
    </row>
    <row r="9" ht="33.5" customHeight="1" spans="1:11">
      <c r="A9" s="8"/>
      <c r="B9" s="8"/>
      <c r="C9" s="8"/>
      <c r="D9" s="5" t="s">
        <v>111</v>
      </c>
      <c r="E9" s="5"/>
      <c r="F9" s="10">
        <v>40.1396</v>
      </c>
      <c r="G9" s="10">
        <v>40.1396</v>
      </c>
      <c r="H9" s="10">
        <v>40.1396</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351</v>
      </c>
      <c r="C13" s="13"/>
      <c r="D13" s="13"/>
      <c r="E13" s="13"/>
      <c r="F13" s="13"/>
      <c r="G13" s="13"/>
      <c r="H13" s="13" t="s">
        <v>351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352</v>
      </c>
      <c r="E15" s="15"/>
      <c r="F15" s="15"/>
      <c r="G15" s="9" t="s">
        <v>353</v>
      </c>
      <c r="H15" s="9" t="s">
        <v>354</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355</v>
      </c>
      <c r="H17" s="9" t="s">
        <v>138</v>
      </c>
      <c r="I17" s="9" t="s">
        <v>139</v>
      </c>
      <c r="J17" s="5">
        <v>10</v>
      </c>
      <c r="K17" s="5" t="s">
        <v>113</v>
      </c>
    </row>
    <row r="18" ht="30" customHeight="1" spans="1:11">
      <c r="A18" s="12"/>
      <c r="B18" s="14"/>
      <c r="C18" s="16" t="s">
        <v>143</v>
      </c>
      <c r="D18" s="15" t="s">
        <v>144</v>
      </c>
      <c r="E18" s="15"/>
      <c r="F18" s="15"/>
      <c r="G18" s="9" t="s">
        <v>356</v>
      </c>
      <c r="H18" s="9" t="s">
        <v>357</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358</v>
      </c>
      <c r="E20" s="15"/>
      <c r="F20" s="15"/>
      <c r="G20" s="9" t="s">
        <v>359</v>
      </c>
      <c r="H20" s="9" t="s">
        <v>138</v>
      </c>
      <c r="I20" s="9" t="s">
        <v>274</v>
      </c>
      <c r="J20" s="5">
        <v>9</v>
      </c>
      <c r="K20" s="5" t="s">
        <v>113</v>
      </c>
    </row>
    <row r="21" ht="30" customHeight="1" spans="1:11">
      <c r="A21" s="12"/>
      <c r="B21" s="14"/>
      <c r="C21" s="16" t="s">
        <v>154</v>
      </c>
      <c r="D21" s="15" t="s">
        <v>360</v>
      </c>
      <c r="E21" s="15"/>
      <c r="F21" s="15"/>
      <c r="G21" s="9" t="s">
        <v>361</v>
      </c>
      <c r="H21" s="9" t="s">
        <v>138</v>
      </c>
      <c r="I21" s="9" t="s">
        <v>274</v>
      </c>
      <c r="J21" s="5">
        <v>9</v>
      </c>
      <c r="K21" s="5" t="s">
        <v>113</v>
      </c>
    </row>
    <row r="22" ht="30" customHeight="1" spans="1:11">
      <c r="A22" s="12"/>
      <c r="B22" s="14"/>
      <c r="C22" s="16" t="s">
        <v>156</v>
      </c>
      <c r="D22" s="15" t="s">
        <v>362</v>
      </c>
      <c r="E22" s="15"/>
      <c r="F22" s="15"/>
      <c r="G22" s="9" t="s">
        <v>363</v>
      </c>
      <c r="H22" s="9" t="s">
        <v>138</v>
      </c>
      <c r="I22" s="9" t="s">
        <v>274</v>
      </c>
      <c r="J22" s="5">
        <v>9</v>
      </c>
      <c r="K22" s="5" t="s">
        <v>113</v>
      </c>
    </row>
    <row r="23" ht="36.5" customHeight="1" spans="1:11">
      <c r="A23" s="12"/>
      <c r="B23" s="14" t="s">
        <v>158</v>
      </c>
      <c r="C23" s="14" t="s">
        <v>158</v>
      </c>
      <c r="D23" s="15" t="s">
        <v>306</v>
      </c>
      <c r="E23" s="15"/>
      <c r="F23" s="15"/>
      <c r="G23" s="9" t="s">
        <v>160</v>
      </c>
      <c r="H23" s="9" t="s">
        <v>218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757.0274</v>
      </c>
      <c r="G8" s="10">
        <f t="shared" si="0"/>
        <v>757.0274</v>
      </c>
      <c r="H8" s="10">
        <f t="shared" si="0"/>
        <v>757.0274</v>
      </c>
      <c r="I8" s="5">
        <v>10</v>
      </c>
      <c r="J8" s="18">
        <f>H8/G8</f>
        <v>1</v>
      </c>
      <c r="K8" s="19">
        <f>IF(J8*I8&gt;10,10,J8*I8)</f>
        <v>10</v>
      </c>
    </row>
    <row r="9" ht="33.5" customHeight="1" spans="1:11">
      <c r="A9" s="8"/>
      <c r="B9" s="8"/>
      <c r="C9" s="8"/>
      <c r="D9" s="5" t="s">
        <v>111</v>
      </c>
      <c r="E9" s="5"/>
      <c r="F9" s="10">
        <v>757.0274</v>
      </c>
      <c r="G9" s="10">
        <v>757.0274</v>
      </c>
      <c r="H9" s="10">
        <v>757.0274</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364</v>
      </c>
      <c r="C13" s="13"/>
      <c r="D13" s="13"/>
      <c r="E13" s="13"/>
      <c r="F13" s="13"/>
      <c r="G13" s="13"/>
      <c r="H13" s="13" t="s">
        <v>364</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365</v>
      </c>
      <c r="E15" s="15"/>
      <c r="F15" s="15"/>
      <c r="G15" s="9" t="s">
        <v>366</v>
      </c>
      <c r="H15" s="9" t="s">
        <v>367</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368</v>
      </c>
      <c r="H17" s="9" t="s">
        <v>138</v>
      </c>
      <c r="I17" s="9" t="s">
        <v>139</v>
      </c>
      <c r="J17" s="5">
        <v>10</v>
      </c>
      <c r="K17" s="5" t="s">
        <v>113</v>
      </c>
    </row>
    <row r="18" ht="30" customHeight="1" spans="1:11">
      <c r="A18" s="12"/>
      <c r="B18" s="14"/>
      <c r="C18" s="16" t="s">
        <v>143</v>
      </c>
      <c r="D18" s="15" t="s">
        <v>144</v>
      </c>
      <c r="E18" s="15"/>
      <c r="F18" s="15"/>
      <c r="G18" s="9" t="s">
        <v>369</v>
      </c>
      <c r="H18" s="9" t="s">
        <v>370</v>
      </c>
      <c r="I18" s="9" t="s">
        <v>134</v>
      </c>
      <c r="J18" s="5">
        <v>15</v>
      </c>
      <c r="K18" s="5" t="s">
        <v>113</v>
      </c>
    </row>
    <row r="19" ht="36.5" customHeight="1" spans="1:11">
      <c r="A19" s="12"/>
      <c r="B19" s="14" t="s">
        <v>147</v>
      </c>
      <c r="C19" s="14" t="s">
        <v>148</v>
      </c>
      <c r="D19" s="15" t="s">
        <v>371</v>
      </c>
      <c r="E19" s="15"/>
      <c r="F19" s="15"/>
      <c r="G19" s="9" t="s">
        <v>361</v>
      </c>
      <c r="H19" s="9" t="s">
        <v>138</v>
      </c>
      <c r="I19" s="9" t="s">
        <v>151</v>
      </c>
      <c r="J19" s="5">
        <v>7.5</v>
      </c>
      <c r="K19" s="5" t="s">
        <v>113</v>
      </c>
    </row>
    <row r="20" ht="30" customHeight="1" spans="1:11">
      <c r="A20" s="12"/>
      <c r="B20" s="14"/>
      <c r="C20" s="16" t="s">
        <v>152</v>
      </c>
      <c r="D20" s="15" t="s">
        <v>372</v>
      </c>
      <c r="E20" s="15"/>
      <c r="F20" s="15"/>
      <c r="G20" s="9" t="s">
        <v>361</v>
      </c>
      <c r="H20" s="9" t="s">
        <v>138</v>
      </c>
      <c r="I20" s="9" t="s">
        <v>151</v>
      </c>
      <c r="J20" s="5">
        <v>7.5</v>
      </c>
      <c r="K20" s="5" t="s">
        <v>113</v>
      </c>
    </row>
    <row r="21" ht="30" customHeight="1" spans="1:11">
      <c r="A21" s="12"/>
      <c r="B21" s="14"/>
      <c r="C21" s="16" t="s">
        <v>154</v>
      </c>
      <c r="D21" s="15" t="s">
        <v>373</v>
      </c>
      <c r="E21" s="15"/>
      <c r="F21" s="15"/>
      <c r="G21" s="9" t="s">
        <v>361</v>
      </c>
      <c r="H21" s="9" t="s">
        <v>138</v>
      </c>
      <c r="I21" s="9" t="s">
        <v>151</v>
      </c>
      <c r="J21" s="5">
        <v>7.5</v>
      </c>
      <c r="K21" s="5" t="s">
        <v>113</v>
      </c>
    </row>
    <row r="22" ht="30" customHeight="1" spans="1:11">
      <c r="A22" s="12"/>
      <c r="B22" s="14"/>
      <c r="C22" s="16" t="s">
        <v>156</v>
      </c>
      <c r="D22" s="15" t="s">
        <v>374</v>
      </c>
      <c r="E22" s="15"/>
      <c r="F22" s="15"/>
      <c r="G22" s="9" t="s">
        <v>363</v>
      </c>
      <c r="H22" s="9" t="s">
        <v>138</v>
      </c>
      <c r="I22" s="9" t="s">
        <v>151</v>
      </c>
      <c r="J22" s="5">
        <v>7.5</v>
      </c>
      <c r="K22" s="5" t="s">
        <v>113</v>
      </c>
    </row>
    <row r="23" ht="36.5" customHeight="1" spans="1:11">
      <c r="A23" s="12"/>
      <c r="B23" s="14" t="s">
        <v>158</v>
      </c>
      <c r="C23" s="14" t="s">
        <v>158</v>
      </c>
      <c r="D23" s="15" t="s">
        <v>306</v>
      </c>
      <c r="E23" s="15"/>
      <c r="F23" s="15"/>
      <c r="G23" s="9" t="s">
        <v>160</v>
      </c>
      <c r="H23" s="9" t="s">
        <v>171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267.6479</v>
      </c>
      <c r="G8" s="10">
        <f t="shared" si="0"/>
        <v>267.6479</v>
      </c>
      <c r="H8" s="10">
        <f t="shared" si="0"/>
        <v>267.6479</v>
      </c>
      <c r="I8" s="5">
        <v>10</v>
      </c>
      <c r="J8" s="18">
        <f>H8/G8</f>
        <v>1</v>
      </c>
      <c r="K8" s="19">
        <f>IF(J8*I8&gt;10,10,J8*I8)</f>
        <v>10</v>
      </c>
    </row>
    <row r="9" ht="33.5" customHeight="1" spans="1:11">
      <c r="A9" s="8"/>
      <c r="B9" s="8"/>
      <c r="C9" s="8"/>
      <c r="D9" s="5" t="s">
        <v>111</v>
      </c>
      <c r="E9" s="5"/>
      <c r="F9" s="10">
        <v>267.6479</v>
      </c>
      <c r="G9" s="10">
        <v>267.6479</v>
      </c>
      <c r="H9" s="10">
        <v>267.6479</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375</v>
      </c>
      <c r="C13" s="13"/>
      <c r="D13" s="13"/>
      <c r="E13" s="13"/>
      <c r="F13" s="13"/>
      <c r="G13" s="13"/>
      <c r="H13" s="13" t="s">
        <v>375</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376</v>
      </c>
      <c r="E15" s="15"/>
      <c r="F15" s="15"/>
      <c r="G15" s="9" t="s">
        <v>377</v>
      </c>
      <c r="H15" s="9" t="s">
        <v>378</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184</v>
      </c>
      <c r="H17" s="9" t="s">
        <v>138</v>
      </c>
      <c r="I17" s="9" t="s">
        <v>139</v>
      </c>
      <c r="J17" s="5">
        <v>10</v>
      </c>
      <c r="K17" s="5" t="s">
        <v>113</v>
      </c>
    </row>
    <row r="18" ht="30" customHeight="1" spans="1:11">
      <c r="A18" s="12"/>
      <c r="B18" s="14"/>
      <c r="C18" s="16" t="s">
        <v>143</v>
      </c>
      <c r="D18" s="15" t="s">
        <v>144</v>
      </c>
      <c r="E18" s="15"/>
      <c r="F18" s="15"/>
      <c r="G18" s="9" t="s">
        <v>379</v>
      </c>
      <c r="H18" s="9" t="s">
        <v>380</v>
      </c>
      <c r="I18" s="9" t="s">
        <v>134</v>
      </c>
      <c r="J18" s="5">
        <v>15</v>
      </c>
      <c r="K18" s="5" t="s">
        <v>113</v>
      </c>
    </row>
    <row r="19" ht="36.5" customHeight="1" spans="1:11">
      <c r="A19" s="12"/>
      <c r="B19" s="14" t="s">
        <v>147</v>
      </c>
      <c r="C19" s="14" t="s">
        <v>148</v>
      </c>
      <c r="D19" s="15" t="s">
        <v>381</v>
      </c>
      <c r="E19" s="15"/>
      <c r="F19" s="15"/>
      <c r="G19" s="9" t="s">
        <v>361</v>
      </c>
      <c r="H19" s="9" t="s">
        <v>138</v>
      </c>
      <c r="I19" s="9" t="s">
        <v>274</v>
      </c>
      <c r="J19" s="5">
        <v>9</v>
      </c>
      <c r="K19" s="5" t="s">
        <v>113</v>
      </c>
    </row>
    <row r="20" ht="30" customHeight="1" spans="1:11">
      <c r="A20" s="12"/>
      <c r="B20" s="14"/>
      <c r="C20" s="16" t="s">
        <v>152</v>
      </c>
      <c r="D20" s="15" t="s">
        <v>270</v>
      </c>
      <c r="E20" s="15"/>
      <c r="F20" s="15"/>
      <c r="G20" s="9" t="s">
        <v>271</v>
      </c>
      <c r="H20" s="9" t="s">
        <v>138</v>
      </c>
      <c r="I20" s="9" t="s">
        <v>272</v>
      </c>
      <c r="J20" s="5">
        <v>3</v>
      </c>
      <c r="K20" s="5" t="s">
        <v>113</v>
      </c>
    </row>
    <row r="21" ht="30" customHeight="1" spans="1:11">
      <c r="A21" s="12"/>
      <c r="B21" s="14"/>
      <c r="C21" s="16" t="s">
        <v>154</v>
      </c>
      <c r="D21" s="15" t="s">
        <v>382</v>
      </c>
      <c r="E21" s="15"/>
      <c r="F21" s="15"/>
      <c r="G21" s="9" t="s">
        <v>383</v>
      </c>
      <c r="H21" s="9" t="s">
        <v>138</v>
      </c>
      <c r="I21" s="9" t="s">
        <v>274</v>
      </c>
      <c r="J21" s="5">
        <v>9</v>
      </c>
      <c r="K21" s="5" t="s">
        <v>113</v>
      </c>
    </row>
    <row r="22" ht="30" customHeight="1" spans="1:11">
      <c r="A22" s="12"/>
      <c r="B22" s="14"/>
      <c r="C22" s="16" t="s">
        <v>156</v>
      </c>
      <c r="D22" s="15" t="s">
        <v>384</v>
      </c>
      <c r="E22" s="15"/>
      <c r="F22" s="15"/>
      <c r="G22" s="9" t="s">
        <v>363</v>
      </c>
      <c r="H22" s="9" t="s">
        <v>138</v>
      </c>
      <c r="I22" s="9" t="s">
        <v>274</v>
      </c>
      <c r="J22" s="5">
        <v>9</v>
      </c>
      <c r="K22" s="5" t="s">
        <v>113</v>
      </c>
    </row>
    <row r="23" ht="36.5" customHeight="1" spans="1:11">
      <c r="A23" s="12"/>
      <c r="B23" s="14" t="s">
        <v>158</v>
      </c>
      <c r="C23" s="14" t="s">
        <v>158</v>
      </c>
      <c r="D23" s="15" t="s">
        <v>306</v>
      </c>
      <c r="E23" s="15"/>
      <c r="F23" s="15"/>
      <c r="G23" s="9" t="s">
        <v>160</v>
      </c>
      <c r="H23" s="9" t="s">
        <v>192</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21</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137.0046</v>
      </c>
      <c r="G8" s="10">
        <f t="shared" si="0"/>
        <v>137.0046</v>
      </c>
      <c r="H8" s="10">
        <f t="shared" si="0"/>
        <v>137.0046</v>
      </c>
      <c r="I8" s="5">
        <v>10</v>
      </c>
      <c r="J8" s="18">
        <f>H8/G8</f>
        <v>1</v>
      </c>
      <c r="K8" s="19">
        <f>IF(J8*I8&gt;10,10,J8*I8)</f>
        <v>10</v>
      </c>
    </row>
    <row r="9" ht="33.5" customHeight="1" spans="1:11">
      <c r="A9" s="8"/>
      <c r="B9" s="8"/>
      <c r="C9" s="8"/>
      <c r="D9" s="5" t="s">
        <v>111</v>
      </c>
      <c r="E9" s="5"/>
      <c r="F9" s="10">
        <v>137.0046</v>
      </c>
      <c r="G9" s="10">
        <v>137.0046</v>
      </c>
      <c r="H9" s="10">
        <v>137.0046</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385</v>
      </c>
      <c r="C13" s="13"/>
      <c r="D13" s="13"/>
      <c r="E13" s="13"/>
      <c r="F13" s="13"/>
      <c r="G13" s="13"/>
      <c r="H13" s="13" t="s">
        <v>385</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386</v>
      </c>
      <c r="E15" s="15"/>
      <c r="F15" s="15"/>
      <c r="G15" s="9" t="s">
        <v>387</v>
      </c>
      <c r="H15" s="9" t="s">
        <v>388</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389</v>
      </c>
      <c r="H17" s="9" t="s">
        <v>138</v>
      </c>
      <c r="I17" s="9" t="s">
        <v>139</v>
      </c>
      <c r="J17" s="5">
        <v>10</v>
      </c>
      <c r="K17" s="5" t="s">
        <v>113</v>
      </c>
    </row>
    <row r="18" ht="30" customHeight="1" spans="1:11">
      <c r="A18" s="12"/>
      <c r="B18" s="14"/>
      <c r="C18" s="16" t="s">
        <v>143</v>
      </c>
      <c r="D18" s="15" t="s">
        <v>144</v>
      </c>
      <c r="E18" s="15"/>
      <c r="F18" s="15"/>
      <c r="G18" s="9" t="s">
        <v>390</v>
      </c>
      <c r="H18" s="9" t="s">
        <v>391</v>
      </c>
      <c r="I18" s="9" t="s">
        <v>134</v>
      </c>
      <c r="J18" s="5">
        <v>15</v>
      </c>
      <c r="K18" s="5" t="s">
        <v>113</v>
      </c>
    </row>
    <row r="19" ht="36.5" customHeight="1" spans="1:11">
      <c r="A19" s="12"/>
      <c r="B19" s="14" t="s">
        <v>147</v>
      </c>
      <c r="C19" s="14" t="s">
        <v>148</v>
      </c>
      <c r="D19" s="15" t="s">
        <v>392</v>
      </c>
      <c r="E19" s="15"/>
      <c r="F19" s="15"/>
      <c r="G19" s="9" t="s">
        <v>393</v>
      </c>
      <c r="H19" s="9" t="s">
        <v>138</v>
      </c>
      <c r="I19" s="9" t="s">
        <v>151</v>
      </c>
      <c r="J19" s="5">
        <v>7.5</v>
      </c>
      <c r="K19" s="5" t="s">
        <v>113</v>
      </c>
    </row>
    <row r="20" ht="30" customHeight="1" spans="1:11">
      <c r="A20" s="12"/>
      <c r="B20" s="14"/>
      <c r="C20" s="16" t="s">
        <v>152</v>
      </c>
      <c r="D20" s="15" t="s">
        <v>394</v>
      </c>
      <c r="E20" s="15"/>
      <c r="F20" s="15"/>
      <c r="G20" s="9" t="s">
        <v>393</v>
      </c>
      <c r="H20" s="9" t="s">
        <v>138</v>
      </c>
      <c r="I20" s="9" t="s">
        <v>151</v>
      </c>
      <c r="J20" s="5">
        <v>7.5</v>
      </c>
      <c r="K20" s="5" t="s">
        <v>113</v>
      </c>
    </row>
    <row r="21" ht="30" customHeight="1" spans="1:11">
      <c r="A21" s="12"/>
      <c r="B21" s="14"/>
      <c r="C21" s="16" t="s">
        <v>154</v>
      </c>
      <c r="D21" s="15" t="s">
        <v>395</v>
      </c>
      <c r="E21" s="15"/>
      <c r="F21" s="15"/>
      <c r="G21" s="9" t="s">
        <v>393</v>
      </c>
      <c r="H21" s="9" t="s">
        <v>138</v>
      </c>
      <c r="I21" s="9" t="s">
        <v>151</v>
      </c>
      <c r="J21" s="5">
        <v>7.5</v>
      </c>
      <c r="K21" s="5" t="s">
        <v>113</v>
      </c>
    </row>
    <row r="22" ht="30" customHeight="1" spans="1:11">
      <c r="A22" s="12"/>
      <c r="B22" s="14"/>
      <c r="C22" s="16" t="s">
        <v>156</v>
      </c>
      <c r="D22" s="15" t="s">
        <v>396</v>
      </c>
      <c r="E22" s="15"/>
      <c r="F22" s="15"/>
      <c r="G22" s="9" t="s">
        <v>363</v>
      </c>
      <c r="H22" s="9" t="s">
        <v>138</v>
      </c>
      <c r="I22" s="9" t="s">
        <v>151</v>
      </c>
      <c r="J22" s="5">
        <v>7.5</v>
      </c>
      <c r="K22" s="5" t="s">
        <v>113</v>
      </c>
    </row>
    <row r="23" ht="36.5" customHeight="1" spans="1:11">
      <c r="A23" s="12"/>
      <c r="B23" s="14" t="s">
        <v>158</v>
      </c>
      <c r="C23" s="14" t="s">
        <v>158</v>
      </c>
      <c r="D23" s="15" t="s">
        <v>306</v>
      </c>
      <c r="E23" s="15"/>
      <c r="F23" s="15"/>
      <c r="G23" s="9" t="s">
        <v>160</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1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F9+F10+F11</f>
        <v>2000</v>
      </c>
      <c r="G8" s="10">
        <f>G9+G10+G11</f>
        <v>599.2787</v>
      </c>
      <c r="H8" s="10">
        <f>H9+H10+H11</f>
        <v>599.2787</v>
      </c>
      <c r="I8" s="5">
        <v>10</v>
      </c>
      <c r="J8" s="18">
        <f>H8/G8</f>
        <v>1</v>
      </c>
      <c r="K8" s="19">
        <f>IF(J8*I8&gt;10,10,J8*I8)</f>
        <v>10</v>
      </c>
    </row>
    <row r="9" ht="33.5" customHeight="1" spans="1:11">
      <c r="A9" s="8"/>
      <c r="B9" s="8"/>
      <c r="C9" s="8"/>
      <c r="D9" s="5" t="s">
        <v>111</v>
      </c>
      <c r="E9" s="5"/>
      <c r="F9" s="10">
        <v>2000</v>
      </c>
      <c r="G9" s="10">
        <v>599.2787</v>
      </c>
      <c r="H9" s="10">
        <v>599.2787</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119</v>
      </c>
      <c r="C13" s="13"/>
      <c r="D13" s="13"/>
      <c r="E13" s="13"/>
      <c r="F13" s="13"/>
      <c r="G13" s="13"/>
      <c r="H13" s="13" t="s">
        <v>120</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131</v>
      </c>
      <c r="E15" s="15"/>
      <c r="F15" s="15"/>
      <c r="G15" s="9" t="s">
        <v>132</v>
      </c>
      <c r="H15" s="9" t="s">
        <v>133</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142</v>
      </c>
      <c r="H17" s="9" t="s">
        <v>138</v>
      </c>
      <c r="I17" s="9" t="s">
        <v>139</v>
      </c>
      <c r="J17" s="5">
        <v>10</v>
      </c>
      <c r="K17" s="5" t="s">
        <v>113</v>
      </c>
    </row>
    <row r="18" ht="30" customHeight="1" spans="1:11">
      <c r="A18" s="12"/>
      <c r="B18" s="14"/>
      <c r="C18" s="16" t="s">
        <v>143</v>
      </c>
      <c r="D18" s="15" t="s">
        <v>144</v>
      </c>
      <c r="E18" s="15"/>
      <c r="F18" s="15"/>
      <c r="G18" s="9" t="s">
        <v>145</v>
      </c>
      <c r="H18" s="9" t="s">
        <v>146</v>
      </c>
      <c r="I18" s="9" t="s">
        <v>134</v>
      </c>
      <c r="J18" s="5">
        <v>15</v>
      </c>
      <c r="K18" s="5" t="s">
        <v>113</v>
      </c>
    </row>
    <row r="19" ht="36.5" customHeight="1" spans="1:11">
      <c r="A19" s="12"/>
      <c r="B19" s="14" t="s">
        <v>147</v>
      </c>
      <c r="C19" s="14" t="s">
        <v>148</v>
      </c>
      <c r="D19" s="15" t="s">
        <v>149</v>
      </c>
      <c r="E19" s="15"/>
      <c r="F19" s="15"/>
      <c r="G19" s="9" t="s">
        <v>150</v>
      </c>
      <c r="H19" s="9" t="s">
        <v>138</v>
      </c>
      <c r="I19" s="9" t="s">
        <v>151</v>
      </c>
      <c r="J19" s="5">
        <v>7.5</v>
      </c>
      <c r="K19" s="5" t="s">
        <v>113</v>
      </c>
    </row>
    <row r="20" ht="30" customHeight="1" spans="1:11">
      <c r="A20" s="12"/>
      <c r="B20" s="14"/>
      <c r="C20" s="16" t="s">
        <v>152</v>
      </c>
      <c r="D20" s="15" t="s">
        <v>153</v>
      </c>
      <c r="E20" s="15"/>
      <c r="F20" s="15"/>
      <c r="G20" s="9" t="s">
        <v>150</v>
      </c>
      <c r="H20" s="9" t="s">
        <v>138</v>
      </c>
      <c r="I20" s="9" t="s">
        <v>151</v>
      </c>
      <c r="J20" s="5">
        <v>7.5</v>
      </c>
      <c r="K20" s="5" t="s">
        <v>113</v>
      </c>
    </row>
    <row r="21" ht="30" customHeight="1" spans="1:11">
      <c r="A21" s="12"/>
      <c r="B21" s="14"/>
      <c r="C21" s="16" t="s">
        <v>154</v>
      </c>
      <c r="D21" s="15" t="s">
        <v>155</v>
      </c>
      <c r="E21" s="15"/>
      <c r="F21" s="15"/>
      <c r="G21" s="9" t="s">
        <v>150</v>
      </c>
      <c r="H21" s="9" t="s">
        <v>138</v>
      </c>
      <c r="I21" s="9" t="s">
        <v>151</v>
      </c>
      <c r="J21" s="5">
        <v>7.5</v>
      </c>
      <c r="K21" s="5" t="s">
        <v>113</v>
      </c>
    </row>
    <row r="22" ht="30" customHeight="1" spans="1:11">
      <c r="A22" s="12"/>
      <c r="B22" s="14"/>
      <c r="C22" s="16" t="s">
        <v>156</v>
      </c>
      <c r="D22" s="15" t="s">
        <v>157</v>
      </c>
      <c r="E22" s="15"/>
      <c r="F22" s="15"/>
      <c r="G22" s="9" t="s">
        <v>150</v>
      </c>
      <c r="H22" s="9" t="s">
        <v>138</v>
      </c>
      <c r="I22" s="9" t="s">
        <v>151</v>
      </c>
      <c r="J22" s="5">
        <v>7.5</v>
      </c>
      <c r="K22" s="5" t="s">
        <v>113</v>
      </c>
    </row>
    <row r="23" ht="36.5" customHeight="1" spans="1:11">
      <c r="A23" s="12"/>
      <c r="B23" s="14" t="s">
        <v>158</v>
      </c>
      <c r="C23" s="14" t="s">
        <v>158</v>
      </c>
      <c r="D23" s="15" t="s">
        <v>159</v>
      </c>
      <c r="E23" s="15"/>
      <c r="F23" s="15"/>
      <c r="G23" s="9" t="s">
        <v>160</v>
      </c>
      <c r="H23" s="9" t="s">
        <v>161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N16" sqref="N16"/>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22</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115.5674</v>
      </c>
      <c r="G8" s="10">
        <f t="shared" si="0"/>
        <v>115.5674</v>
      </c>
      <c r="H8" s="10">
        <f t="shared" si="0"/>
        <v>115.5674</v>
      </c>
      <c r="I8" s="5">
        <v>10</v>
      </c>
      <c r="J8" s="18">
        <f>H8/G8</f>
        <v>1</v>
      </c>
      <c r="K8" s="19">
        <f>IF(J8*I8&gt;10,10,J8*I8)</f>
        <v>10</v>
      </c>
    </row>
    <row r="9" ht="33.5" customHeight="1" spans="1:11">
      <c r="A9" s="8"/>
      <c r="B9" s="8"/>
      <c r="C9" s="8"/>
      <c r="D9" s="5" t="s">
        <v>111</v>
      </c>
      <c r="E9" s="5"/>
      <c r="F9" s="10">
        <v>115.5674</v>
      </c>
      <c r="G9" s="10">
        <v>115.5674</v>
      </c>
      <c r="H9" s="10">
        <v>115.5674</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397</v>
      </c>
      <c r="C13" s="13"/>
      <c r="D13" s="13"/>
      <c r="E13" s="13"/>
      <c r="F13" s="13"/>
      <c r="G13" s="13"/>
      <c r="H13" s="13" t="s">
        <v>397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398</v>
      </c>
      <c r="E15" s="15"/>
      <c r="F15" s="15"/>
      <c r="G15" s="9" t="s">
        <v>399</v>
      </c>
      <c r="H15" s="9" t="s">
        <v>400</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389</v>
      </c>
      <c r="H17" s="9" t="s">
        <v>138</v>
      </c>
      <c r="I17" s="9" t="s">
        <v>139</v>
      </c>
      <c r="J17" s="5">
        <v>10</v>
      </c>
      <c r="K17" s="5" t="s">
        <v>113</v>
      </c>
    </row>
    <row r="18" ht="30" customHeight="1" spans="1:11">
      <c r="A18" s="12"/>
      <c r="B18" s="14"/>
      <c r="C18" s="16" t="s">
        <v>143</v>
      </c>
      <c r="D18" s="15" t="s">
        <v>144</v>
      </c>
      <c r="E18" s="15"/>
      <c r="F18" s="15"/>
      <c r="G18" s="9" t="s">
        <v>401</v>
      </c>
      <c r="H18" s="9" t="s">
        <v>402</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403</v>
      </c>
      <c r="E20" s="15"/>
      <c r="F20" s="15"/>
      <c r="G20" s="9" t="s">
        <v>404</v>
      </c>
      <c r="H20" s="9" t="s">
        <v>138</v>
      </c>
      <c r="I20" s="9" t="s">
        <v>274</v>
      </c>
      <c r="J20" s="5">
        <v>9</v>
      </c>
      <c r="K20" s="5" t="s">
        <v>113</v>
      </c>
    </row>
    <row r="21" ht="30" customHeight="1" spans="1:11">
      <c r="A21" s="12"/>
      <c r="B21" s="14"/>
      <c r="C21" s="16" t="s">
        <v>154</v>
      </c>
      <c r="D21" s="15" t="s">
        <v>405</v>
      </c>
      <c r="E21" s="15"/>
      <c r="F21" s="15"/>
      <c r="G21" s="9" t="s">
        <v>406</v>
      </c>
      <c r="H21" s="9" t="s">
        <v>138</v>
      </c>
      <c r="I21" s="9" t="s">
        <v>274</v>
      </c>
      <c r="J21" s="5">
        <v>9</v>
      </c>
      <c r="K21" s="5" t="s">
        <v>113</v>
      </c>
    </row>
    <row r="22" ht="30" customHeight="1" spans="1:11">
      <c r="A22" s="12"/>
      <c r="B22" s="14"/>
      <c r="C22" s="16" t="s">
        <v>156</v>
      </c>
      <c r="D22" s="15" t="s">
        <v>407</v>
      </c>
      <c r="E22" s="15"/>
      <c r="F22" s="15"/>
      <c r="G22" s="9" t="s">
        <v>393</v>
      </c>
      <c r="H22" s="9" t="s">
        <v>138</v>
      </c>
      <c r="I22" s="9" t="s">
        <v>274</v>
      </c>
      <c r="J22" s="5">
        <v>9</v>
      </c>
      <c r="K22" s="5" t="s">
        <v>113</v>
      </c>
    </row>
    <row r="23" ht="36.5" customHeight="1" spans="1:11">
      <c r="A23" s="12"/>
      <c r="B23" s="14" t="s">
        <v>158</v>
      </c>
      <c r="C23" s="14" t="s">
        <v>158</v>
      </c>
      <c r="D23" s="15" t="s">
        <v>306</v>
      </c>
      <c r="E23" s="15"/>
      <c r="F23" s="15"/>
      <c r="G23" s="9" t="s">
        <v>160</v>
      </c>
      <c r="H23" s="9" t="s">
        <v>408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23</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223.8607</v>
      </c>
      <c r="G8" s="10">
        <f t="shared" si="0"/>
        <v>223.8607</v>
      </c>
      <c r="H8" s="10">
        <f t="shared" si="0"/>
        <v>223.8607</v>
      </c>
      <c r="I8" s="5">
        <v>10</v>
      </c>
      <c r="J8" s="18">
        <f>H8/G8</f>
        <v>1</v>
      </c>
      <c r="K8" s="19">
        <f>IF(J8*I8&gt;10,10,J8*I8)</f>
        <v>10</v>
      </c>
    </row>
    <row r="9" ht="33.5" customHeight="1" spans="1:11">
      <c r="A9" s="8"/>
      <c r="B9" s="8"/>
      <c r="C9" s="8"/>
      <c r="D9" s="5" t="s">
        <v>111</v>
      </c>
      <c r="E9" s="5"/>
      <c r="F9" s="10">
        <v>223.8607</v>
      </c>
      <c r="G9" s="10">
        <v>223.8607</v>
      </c>
      <c r="H9" s="10">
        <v>223.8607</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409</v>
      </c>
      <c r="C13" s="13"/>
      <c r="D13" s="13"/>
      <c r="E13" s="13"/>
      <c r="F13" s="13"/>
      <c r="G13" s="13"/>
      <c r="H13" s="13" t="s">
        <v>409</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410</v>
      </c>
      <c r="E15" s="15"/>
      <c r="F15" s="15"/>
      <c r="G15" s="9" t="s">
        <v>377</v>
      </c>
      <c r="H15" s="9" t="s">
        <v>378</v>
      </c>
      <c r="I15" s="9" t="s">
        <v>139</v>
      </c>
      <c r="J15" s="5">
        <v>10</v>
      </c>
      <c r="K15" s="5" t="s">
        <v>113</v>
      </c>
    </row>
    <row r="16" ht="30" customHeight="1" spans="1:11">
      <c r="A16" s="12"/>
      <c r="B16" s="14"/>
      <c r="C16" s="14"/>
      <c r="D16" s="15" t="s">
        <v>411</v>
      </c>
      <c r="E16" s="15"/>
      <c r="F16" s="15"/>
      <c r="G16" s="9" t="s">
        <v>412</v>
      </c>
      <c r="H16" s="9" t="s">
        <v>133</v>
      </c>
      <c r="I16" s="9" t="s">
        <v>139</v>
      </c>
      <c r="J16" s="5">
        <v>10</v>
      </c>
      <c r="K16" s="5" t="s">
        <v>113</v>
      </c>
    </row>
    <row r="17" ht="30" customHeight="1" spans="1:11">
      <c r="A17" s="12"/>
      <c r="B17" s="14"/>
      <c r="C17" s="14"/>
      <c r="D17" s="15" t="s">
        <v>413</v>
      </c>
      <c r="E17" s="15"/>
      <c r="F17" s="15"/>
      <c r="G17" s="9" t="s">
        <v>414</v>
      </c>
      <c r="H17" s="9" t="s">
        <v>415</v>
      </c>
      <c r="I17" s="9" t="s">
        <v>139</v>
      </c>
      <c r="J17" s="5">
        <v>10</v>
      </c>
      <c r="K17" s="5" t="s">
        <v>113</v>
      </c>
    </row>
    <row r="18" ht="30" customHeight="1" spans="1:11">
      <c r="A18" s="12"/>
      <c r="B18" s="14"/>
      <c r="C18" s="16" t="s">
        <v>135</v>
      </c>
      <c r="D18" s="15" t="s">
        <v>136</v>
      </c>
      <c r="E18" s="15"/>
      <c r="F18" s="15"/>
      <c r="G18" s="9" t="s">
        <v>197</v>
      </c>
      <c r="H18" s="9" t="s">
        <v>138</v>
      </c>
      <c r="I18" s="9" t="s">
        <v>198</v>
      </c>
      <c r="J18" s="5">
        <v>5</v>
      </c>
      <c r="K18" s="5" t="s">
        <v>113</v>
      </c>
    </row>
    <row r="19" ht="36.5" customHeight="1" spans="1:11">
      <c r="A19" s="12"/>
      <c r="B19" s="14"/>
      <c r="C19" s="16" t="s">
        <v>140</v>
      </c>
      <c r="D19" s="15" t="s">
        <v>141</v>
      </c>
      <c r="E19" s="15"/>
      <c r="F19" s="15"/>
      <c r="G19" s="9" t="s">
        <v>416</v>
      </c>
      <c r="H19" s="9" t="s">
        <v>138</v>
      </c>
      <c r="I19" s="9" t="s">
        <v>198</v>
      </c>
      <c r="J19" s="5">
        <v>5</v>
      </c>
      <c r="K19" s="5" t="s">
        <v>113</v>
      </c>
    </row>
    <row r="20" ht="30" customHeight="1" spans="1:11">
      <c r="A20" s="12"/>
      <c r="B20" s="14"/>
      <c r="C20" s="16" t="s">
        <v>143</v>
      </c>
      <c r="D20" s="15" t="s">
        <v>144</v>
      </c>
      <c r="E20" s="15"/>
      <c r="F20" s="15"/>
      <c r="G20" s="9" t="s">
        <v>417</v>
      </c>
      <c r="H20" s="9" t="s">
        <v>418</v>
      </c>
      <c r="I20" s="9" t="s">
        <v>139</v>
      </c>
      <c r="J20" s="5">
        <v>10</v>
      </c>
      <c r="K20" s="5" t="s">
        <v>113</v>
      </c>
    </row>
    <row r="21" ht="30" customHeight="1" spans="1:11">
      <c r="A21" s="12"/>
      <c r="B21" s="14" t="s">
        <v>147</v>
      </c>
      <c r="C21" s="14" t="s">
        <v>148</v>
      </c>
      <c r="D21" s="15" t="s">
        <v>381</v>
      </c>
      <c r="E21" s="15"/>
      <c r="F21" s="15"/>
      <c r="G21" s="9" t="s">
        <v>393</v>
      </c>
      <c r="H21" s="9" t="s">
        <v>138</v>
      </c>
      <c r="I21" s="9" t="s">
        <v>274</v>
      </c>
      <c r="J21" s="5">
        <v>9</v>
      </c>
      <c r="K21" s="5" t="s">
        <v>113</v>
      </c>
    </row>
    <row r="22" ht="30" customHeight="1" spans="1:11">
      <c r="A22" s="12"/>
      <c r="B22" s="14"/>
      <c r="C22" s="16" t="s">
        <v>152</v>
      </c>
      <c r="D22" s="15" t="s">
        <v>319</v>
      </c>
      <c r="E22" s="15"/>
      <c r="F22" s="15"/>
      <c r="G22" s="9" t="s">
        <v>320</v>
      </c>
      <c r="H22" s="9" t="s">
        <v>138</v>
      </c>
      <c r="I22" s="9" t="s">
        <v>274</v>
      </c>
      <c r="J22" s="5">
        <v>9</v>
      </c>
      <c r="K22" s="5" t="s">
        <v>113</v>
      </c>
    </row>
    <row r="23" ht="36.5" customHeight="1" spans="1:11">
      <c r="A23" s="12"/>
      <c r="B23" s="14"/>
      <c r="C23" s="16" t="s">
        <v>154</v>
      </c>
      <c r="D23" s="15" t="s">
        <v>270</v>
      </c>
      <c r="E23" s="15"/>
      <c r="F23" s="15"/>
      <c r="G23" s="9" t="s">
        <v>271</v>
      </c>
      <c r="H23" s="9" t="s">
        <v>138</v>
      </c>
      <c r="I23" s="9" t="s">
        <v>272</v>
      </c>
      <c r="J23" s="5">
        <v>3</v>
      </c>
      <c r="K23" s="5" t="s">
        <v>113</v>
      </c>
    </row>
    <row r="24" ht="37.5" customHeight="1" spans="1:11">
      <c r="A24" s="12"/>
      <c r="B24" s="14"/>
      <c r="C24" s="16" t="s">
        <v>156</v>
      </c>
      <c r="D24" s="15" t="s">
        <v>419</v>
      </c>
      <c r="E24" s="15"/>
      <c r="F24" s="15"/>
      <c r="G24" s="9" t="s">
        <v>363</v>
      </c>
      <c r="H24" s="9" t="s">
        <v>138</v>
      </c>
      <c r="I24" s="9" t="s">
        <v>274</v>
      </c>
      <c r="J24" s="5">
        <v>9</v>
      </c>
      <c r="K24" s="5" t="s">
        <v>113</v>
      </c>
    </row>
    <row r="25" customHeight="1" spans="1:11">
      <c r="A25" s="12"/>
      <c r="B25" s="14" t="s">
        <v>158</v>
      </c>
      <c r="C25" s="14" t="s">
        <v>158</v>
      </c>
      <c r="D25" s="15" t="s">
        <v>191</v>
      </c>
      <c r="E25" s="15"/>
      <c r="F25" s="15"/>
      <c r="G25" s="9" t="s">
        <v>160</v>
      </c>
      <c r="H25" s="9" t="s">
        <v>171</v>
      </c>
      <c r="I25" s="9" t="s">
        <v>139</v>
      </c>
      <c r="J25" s="5">
        <v>10</v>
      </c>
      <c r="K25" s="5" t="s">
        <v>113</v>
      </c>
    </row>
    <row r="26" customHeight="1" spans="1:11">
      <c r="A26" s="17" t="s">
        <v>162</v>
      </c>
      <c r="B26" s="17"/>
      <c r="C26" s="17"/>
      <c r="D26" s="17"/>
      <c r="E26" s="17"/>
      <c r="F26" s="17"/>
      <c r="G26" s="17"/>
      <c r="H26" s="17" t="s">
        <v>113</v>
      </c>
      <c r="I26" s="17">
        <v>100</v>
      </c>
      <c r="J26" s="22">
        <f>SUM(J15:J25)+K8</f>
        <v>100</v>
      </c>
      <c r="K26" s="5" t="s">
        <v>113</v>
      </c>
    </row>
  </sheetData>
  <mergeCells count="35">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A26:G26"/>
    <mergeCell ref="A12:A13"/>
    <mergeCell ref="A14:A25"/>
    <mergeCell ref="B15:B20"/>
    <mergeCell ref="B21:B24"/>
    <mergeCell ref="C15:C17"/>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50</v>
      </c>
      <c r="G8" s="10">
        <f t="shared" si="0"/>
        <v>4.0469</v>
      </c>
      <c r="H8" s="10">
        <f t="shared" si="0"/>
        <v>4.0469</v>
      </c>
      <c r="I8" s="5">
        <v>10</v>
      </c>
      <c r="J8" s="18">
        <f>H8/G8</f>
        <v>1</v>
      </c>
      <c r="K8" s="19">
        <f>IF(J8*I8&gt;10,10,J8*I8)</f>
        <v>10</v>
      </c>
    </row>
    <row r="9" ht="33.5" customHeight="1" spans="1:11">
      <c r="A9" s="8"/>
      <c r="B9" s="8"/>
      <c r="C9" s="8"/>
      <c r="D9" s="5" t="s">
        <v>111</v>
      </c>
      <c r="E9" s="5"/>
      <c r="F9" s="10">
        <v>50</v>
      </c>
      <c r="G9" s="10">
        <v>4.0469</v>
      </c>
      <c r="H9" s="10">
        <v>4.0469</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420</v>
      </c>
      <c r="C13" s="13"/>
      <c r="D13" s="13"/>
      <c r="E13" s="13"/>
      <c r="F13" s="13"/>
      <c r="G13" s="13"/>
      <c r="H13" s="13" t="s">
        <v>420</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421</v>
      </c>
      <c r="E15" s="15"/>
      <c r="F15" s="15"/>
      <c r="G15" s="9" t="s">
        <v>422</v>
      </c>
      <c r="H15" s="9" t="s">
        <v>423</v>
      </c>
      <c r="I15" s="9" t="s">
        <v>139</v>
      </c>
      <c r="J15" s="5">
        <v>10</v>
      </c>
      <c r="K15" s="5" t="s">
        <v>113</v>
      </c>
    </row>
    <row r="16" ht="30" customHeight="1" spans="1:11">
      <c r="A16" s="12"/>
      <c r="B16" s="14"/>
      <c r="C16" s="14"/>
      <c r="D16" s="15" t="s">
        <v>424</v>
      </c>
      <c r="E16" s="15"/>
      <c r="F16" s="15"/>
      <c r="G16" s="9" t="s">
        <v>425</v>
      </c>
      <c r="H16" s="9" t="s">
        <v>426</v>
      </c>
      <c r="I16" s="9" t="s">
        <v>139</v>
      </c>
      <c r="J16" s="5">
        <v>10</v>
      </c>
      <c r="K16" s="5" t="s">
        <v>113</v>
      </c>
    </row>
    <row r="17" ht="30" customHeight="1" spans="1:11">
      <c r="A17" s="12"/>
      <c r="B17" s="14"/>
      <c r="C17" s="16" t="s">
        <v>135</v>
      </c>
      <c r="D17" s="15" t="s">
        <v>136</v>
      </c>
      <c r="E17" s="15"/>
      <c r="F17" s="15"/>
      <c r="G17" s="9" t="s">
        <v>137</v>
      </c>
      <c r="H17" s="9" t="s">
        <v>138</v>
      </c>
      <c r="I17" s="9" t="s">
        <v>139</v>
      </c>
      <c r="J17" s="5">
        <v>10</v>
      </c>
      <c r="K17" s="5" t="s">
        <v>113</v>
      </c>
    </row>
    <row r="18" ht="30" customHeight="1" spans="1:11">
      <c r="A18" s="12"/>
      <c r="B18" s="14"/>
      <c r="C18" s="16" t="s">
        <v>140</v>
      </c>
      <c r="D18" s="15" t="s">
        <v>141</v>
      </c>
      <c r="E18" s="15"/>
      <c r="F18" s="15"/>
      <c r="G18" s="9" t="s">
        <v>184</v>
      </c>
      <c r="H18" s="9" t="s">
        <v>138</v>
      </c>
      <c r="I18" s="9" t="s">
        <v>139</v>
      </c>
      <c r="J18" s="5">
        <v>10</v>
      </c>
      <c r="K18" s="5" t="s">
        <v>113</v>
      </c>
    </row>
    <row r="19" ht="36.5" customHeight="1" spans="1:11">
      <c r="A19" s="12"/>
      <c r="B19" s="14"/>
      <c r="C19" s="16" t="s">
        <v>143</v>
      </c>
      <c r="D19" s="15" t="s">
        <v>144</v>
      </c>
      <c r="E19" s="15"/>
      <c r="F19" s="15"/>
      <c r="G19" s="9" t="s">
        <v>427</v>
      </c>
      <c r="H19" s="9" t="s">
        <v>428</v>
      </c>
      <c r="I19" s="9" t="s">
        <v>139</v>
      </c>
      <c r="J19" s="5">
        <v>10</v>
      </c>
      <c r="K19" s="5" t="s">
        <v>113</v>
      </c>
    </row>
    <row r="20" ht="30" customHeight="1" spans="1:11">
      <c r="A20" s="12"/>
      <c r="B20" s="14" t="s">
        <v>147</v>
      </c>
      <c r="C20" s="14" t="s">
        <v>148</v>
      </c>
      <c r="D20" s="15" t="s">
        <v>429</v>
      </c>
      <c r="E20" s="15"/>
      <c r="F20" s="15"/>
      <c r="G20" s="9" t="s">
        <v>150</v>
      </c>
      <c r="H20" s="9" t="s">
        <v>138</v>
      </c>
      <c r="I20" s="9" t="s">
        <v>151</v>
      </c>
      <c r="J20" s="5">
        <v>7.5</v>
      </c>
      <c r="K20" s="5" t="s">
        <v>113</v>
      </c>
    </row>
    <row r="21" ht="30" customHeight="1" spans="1:11">
      <c r="A21" s="12"/>
      <c r="B21" s="14"/>
      <c r="C21" s="16" t="s">
        <v>152</v>
      </c>
      <c r="D21" s="15" t="s">
        <v>430</v>
      </c>
      <c r="E21" s="15"/>
      <c r="F21" s="15"/>
      <c r="G21" s="9" t="s">
        <v>150</v>
      </c>
      <c r="H21" s="9" t="s">
        <v>138</v>
      </c>
      <c r="I21" s="9" t="s">
        <v>151</v>
      </c>
      <c r="J21" s="5">
        <v>7.5</v>
      </c>
      <c r="K21" s="5" t="s">
        <v>113</v>
      </c>
    </row>
    <row r="22" ht="30" customHeight="1" spans="1:11">
      <c r="A22" s="12"/>
      <c r="B22" s="14"/>
      <c r="C22" s="16" t="s">
        <v>154</v>
      </c>
      <c r="D22" s="15" t="s">
        <v>431</v>
      </c>
      <c r="E22" s="15"/>
      <c r="F22" s="15"/>
      <c r="G22" s="9" t="s">
        <v>150</v>
      </c>
      <c r="H22" s="9" t="s">
        <v>138</v>
      </c>
      <c r="I22" s="9" t="s">
        <v>151</v>
      </c>
      <c r="J22" s="5">
        <v>7.5</v>
      </c>
      <c r="K22" s="5" t="s">
        <v>113</v>
      </c>
    </row>
    <row r="23" ht="36.5" customHeight="1" spans="1:11">
      <c r="A23" s="12"/>
      <c r="B23" s="14"/>
      <c r="C23" s="16" t="s">
        <v>156</v>
      </c>
      <c r="D23" s="15" t="s">
        <v>432</v>
      </c>
      <c r="E23" s="15"/>
      <c r="F23" s="15"/>
      <c r="G23" s="9" t="s">
        <v>150</v>
      </c>
      <c r="H23" s="9" t="s">
        <v>138</v>
      </c>
      <c r="I23" s="9" t="s">
        <v>151</v>
      </c>
      <c r="J23" s="5">
        <v>7.5</v>
      </c>
      <c r="K23" s="5" t="s">
        <v>113</v>
      </c>
    </row>
    <row r="24" ht="37.5" customHeight="1" spans="1:11">
      <c r="A24" s="12"/>
      <c r="B24" s="14" t="s">
        <v>158</v>
      </c>
      <c r="C24" s="14" t="s">
        <v>158</v>
      </c>
      <c r="D24" s="15" t="s">
        <v>433</v>
      </c>
      <c r="E24" s="15"/>
      <c r="F24" s="15"/>
      <c r="G24" s="9" t="s">
        <v>160</v>
      </c>
      <c r="H24" s="9" t="s">
        <v>161</v>
      </c>
      <c r="I24" s="9" t="s">
        <v>139</v>
      </c>
      <c r="J24" s="5">
        <v>10</v>
      </c>
      <c r="K24" s="5" t="s">
        <v>113</v>
      </c>
    </row>
    <row r="25" ht="20" customHeight="1" spans="1:11">
      <c r="A25" s="17" t="s">
        <v>162</v>
      </c>
      <c r="B25" s="17"/>
      <c r="C25" s="17"/>
      <c r="D25" s="17"/>
      <c r="E25" s="17"/>
      <c r="F25" s="17"/>
      <c r="G25" s="17"/>
      <c r="H25" s="17" t="s">
        <v>113</v>
      </c>
      <c r="I25" s="17">
        <v>100</v>
      </c>
      <c r="J25" s="22">
        <f>SUM(J15:J24)+K8</f>
        <v>100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14"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30</v>
      </c>
      <c r="G8" s="10">
        <f t="shared" si="0"/>
        <v>30</v>
      </c>
      <c r="H8" s="10">
        <f t="shared" si="0"/>
        <v>11.3248</v>
      </c>
      <c r="I8" s="5">
        <v>10</v>
      </c>
      <c r="J8" s="18">
        <f>H8/G8</f>
        <v>0.377493333333333</v>
      </c>
      <c r="K8" s="19">
        <f>IF(J8*I8&gt;10,10,J8*I8)</f>
        <v>3.77493333333333</v>
      </c>
    </row>
    <row r="9" ht="33.5" customHeight="1" spans="1:11">
      <c r="A9" s="8"/>
      <c r="B9" s="8"/>
      <c r="C9" s="8"/>
      <c r="D9" s="5" t="s">
        <v>111</v>
      </c>
      <c r="E9" s="5"/>
      <c r="F9" s="10">
        <v>30</v>
      </c>
      <c r="G9" s="10">
        <v>30</v>
      </c>
      <c r="H9" s="10">
        <v>11.3248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434</v>
      </c>
      <c r="C13" s="13"/>
      <c r="D13" s="13"/>
      <c r="E13" s="13"/>
      <c r="F13" s="13"/>
      <c r="G13" s="13"/>
      <c r="H13" s="13" t="s">
        <v>434</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435</v>
      </c>
      <c r="E15" s="15"/>
      <c r="F15" s="15"/>
      <c r="G15" s="9" t="s">
        <v>436</v>
      </c>
      <c r="H15" s="9" t="s">
        <v>437</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184</v>
      </c>
      <c r="H17" s="9" t="s">
        <v>138</v>
      </c>
      <c r="I17" s="9" t="s">
        <v>139</v>
      </c>
      <c r="J17" s="5">
        <v>10</v>
      </c>
      <c r="K17" s="5" t="s">
        <v>113</v>
      </c>
    </row>
    <row r="18" ht="30" customHeight="1" spans="1:11">
      <c r="A18" s="12"/>
      <c r="B18" s="14"/>
      <c r="C18" s="16" t="s">
        <v>143</v>
      </c>
      <c r="D18" s="15" t="s">
        <v>144</v>
      </c>
      <c r="E18" s="15"/>
      <c r="F18" s="15"/>
      <c r="G18" s="9" t="s">
        <v>438</v>
      </c>
      <c r="H18" s="9" t="s">
        <v>439</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440</v>
      </c>
      <c r="E20" s="15"/>
      <c r="F20" s="15"/>
      <c r="G20" s="9" t="s">
        <v>150</v>
      </c>
      <c r="H20" s="9" t="s">
        <v>138</v>
      </c>
      <c r="I20" s="9" t="s">
        <v>274</v>
      </c>
      <c r="J20" s="5">
        <v>9</v>
      </c>
      <c r="K20" s="5" t="s">
        <v>113</v>
      </c>
    </row>
    <row r="21" ht="30" customHeight="1" spans="1:11">
      <c r="A21" s="12"/>
      <c r="B21" s="14"/>
      <c r="C21" s="16" t="s">
        <v>154</v>
      </c>
      <c r="D21" s="15" t="s">
        <v>441</v>
      </c>
      <c r="E21" s="15"/>
      <c r="F21" s="15"/>
      <c r="G21" s="9" t="s">
        <v>150</v>
      </c>
      <c r="H21" s="9" t="s">
        <v>138</v>
      </c>
      <c r="I21" s="9" t="s">
        <v>274</v>
      </c>
      <c r="J21" s="5">
        <v>9</v>
      </c>
      <c r="K21" s="5" t="s">
        <v>113</v>
      </c>
    </row>
    <row r="22" ht="30" customHeight="1" spans="1:11">
      <c r="A22" s="12"/>
      <c r="B22" s="14"/>
      <c r="C22" s="16" t="s">
        <v>156</v>
      </c>
      <c r="D22" s="15" t="s">
        <v>442</v>
      </c>
      <c r="E22" s="15"/>
      <c r="F22" s="15"/>
      <c r="G22" s="9" t="s">
        <v>150</v>
      </c>
      <c r="H22" s="9" t="s">
        <v>138</v>
      </c>
      <c r="I22" s="9" t="s">
        <v>274</v>
      </c>
      <c r="J22" s="5">
        <v>9</v>
      </c>
      <c r="K22" s="5" t="s">
        <v>113</v>
      </c>
    </row>
    <row r="23" ht="36.5" customHeight="1" spans="1:11">
      <c r="A23" s="12"/>
      <c r="B23" s="14" t="s">
        <v>158</v>
      </c>
      <c r="C23" s="14" t="s">
        <v>158</v>
      </c>
      <c r="D23" s="15" t="s">
        <v>443</v>
      </c>
      <c r="E23" s="15"/>
      <c r="F23" s="15"/>
      <c r="G23" s="9" t="s">
        <v>160</v>
      </c>
      <c r="H23" s="9" t="s">
        <v>171</v>
      </c>
      <c r="I23" s="9" t="s">
        <v>139</v>
      </c>
      <c r="J23" s="5">
        <v>10</v>
      </c>
      <c r="K23" s="5" t="s">
        <v>113</v>
      </c>
    </row>
    <row r="24" ht="37.5" customHeight="1" spans="1:11">
      <c r="A24" s="17" t="s">
        <v>162</v>
      </c>
      <c r="B24" s="17"/>
      <c r="C24" s="17"/>
      <c r="D24" s="17"/>
      <c r="E24" s="17"/>
      <c r="F24" s="17"/>
      <c r="G24" s="17"/>
      <c r="H24" s="17" t="s">
        <v>113</v>
      </c>
      <c r="I24" s="17">
        <v>100</v>
      </c>
      <c r="J24" s="22">
        <f>SUM(J15:J23)+K8</f>
        <v>93.7749333333333</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70" zoomScaleNormal="70" zoomScaleSheetLayoutView="60" topLeftCell="A13"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26</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218</v>
      </c>
      <c r="G8" s="10">
        <f t="shared" si="0"/>
        <v>218</v>
      </c>
      <c r="H8" s="10">
        <f t="shared" si="0"/>
        <v>218</v>
      </c>
      <c r="I8" s="5">
        <v>10</v>
      </c>
      <c r="J8" s="18">
        <f>H8/G8</f>
        <v>1</v>
      </c>
      <c r="K8" s="19">
        <f>IF(J8*I8&gt;10,10,J8*I8)</f>
        <v>10</v>
      </c>
    </row>
    <row r="9" ht="33.5" customHeight="1" spans="1:11">
      <c r="A9" s="8"/>
      <c r="B9" s="8"/>
      <c r="C9" s="8"/>
      <c r="D9" s="5" t="s">
        <v>111</v>
      </c>
      <c r="E9" s="5"/>
      <c r="F9" s="10">
        <v>218</v>
      </c>
      <c r="G9" s="10">
        <v>218</v>
      </c>
      <c r="H9" s="10">
        <v>218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193</v>
      </c>
      <c r="C13" s="13"/>
      <c r="D13" s="13"/>
      <c r="E13" s="13"/>
      <c r="F13" s="13"/>
      <c r="G13" s="13"/>
      <c r="H13" s="13" t="s">
        <v>193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194</v>
      </c>
      <c r="E15" s="15"/>
      <c r="F15" s="15"/>
      <c r="G15" s="9" t="s">
        <v>195</v>
      </c>
      <c r="H15" s="9" t="s">
        <v>196</v>
      </c>
      <c r="I15" s="9" t="s">
        <v>139</v>
      </c>
      <c r="J15" s="5">
        <v>10</v>
      </c>
      <c r="K15" s="5" t="s">
        <v>113</v>
      </c>
    </row>
    <row r="16" ht="30" customHeight="1" spans="1:11">
      <c r="A16" s="12"/>
      <c r="B16" s="14"/>
      <c r="C16" s="16" t="s">
        <v>135</v>
      </c>
      <c r="D16" s="15" t="s">
        <v>199</v>
      </c>
      <c r="E16" s="15"/>
      <c r="F16" s="15"/>
      <c r="G16" s="9" t="s">
        <v>200</v>
      </c>
      <c r="H16" s="9" t="s">
        <v>138</v>
      </c>
      <c r="I16" s="9" t="s">
        <v>198</v>
      </c>
      <c r="J16" s="5">
        <v>5</v>
      </c>
      <c r="K16" s="5" t="s">
        <v>113</v>
      </c>
    </row>
    <row r="17" ht="30" customHeight="1" spans="1:11">
      <c r="A17" s="12"/>
      <c r="B17" s="14"/>
      <c r="C17" s="16"/>
      <c r="D17" s="15" t="s">
        <v>136</v>
      </c>
      <c r="E17" s="15"/>
      <c r="F17" s="15"/>
      <c r="G17" s="9" t="s">
        <v>197</v>
      </c>
      <c r="H17" s="9" t="s">
        <v>138</v>
      </c>
      <c r="I17" s="9" t="s">
        <v>198</v>
      </c>
      <c r="J17" s="5">
        <v>5</v>
      </c>
      <c r="K17" s="5" t="s">
        <v>113</v>
      </c>
    </row>
    <row r="18" ht="30" customHeight="1" spans="1:11">
      <c r="A18" s="12"/>
      <c r="B18" s="14"/>
      <c r="C18" s="16" t="s">
        <v>140</v>
      </c>
      <c r="D18" s="15" t="s">
        <v>444</v>
      </c>
      <c r="E18" s="15"/>
      <c r="F18" s="15"/>
      <c r="G18" s="9" t="s">
        <v>445</v>
      </c>
      <c r="H18" s="9" t="s">
        <v>138</v>
      </c>
      <c r="I18" s="9" t="s">
        <v>139</v>
      </c>
      <c r="J18" s="5">
        <v>10</v>
      </c>
      <c r="K18" s="5" t="s">
        <v>113</v>
      </c>
    </row>
    <row r="19" ht="36.5" customHeight="1" spans="1:11">
      <c r="A19" s="12"/>
      <c r="B19" s="14"/>
      <c r="C19" s="16" t="s">
        <v>143</v>
      </c>
      <c r="D19" s="15" t="s">
        <v>144</v>
      </c>
      <c r="E19" s="15"/>
      <c r="F19" s="15"/>
      <c r="G19" s="9" t="s">
        <v>446</v>
      </c>
      <c r="H19" s="9" t="s">
        <v>447</v>
      </c>
      <c r="I19" s="9" t="s">
        <v>139</v>
      </c>
      <c r="J19" s="5">
        <v>10</v>
      </c>
      <c r="K19" s="5" t="s">
        <v>113</v>
      </c>
    </row>
    <row r="20" ht="30" customHeight="1" spans="1:11">
      <c r="A20" s="12"/>
      <c r="B20" s="14"/>
      <c r="C20" s="16"/>
      <c r="D20" s="15" t="s">
        <v>206</v>
      </c>
      <c r="E20" s="15"/>
      <c r="F20" s="15"/>
      <c r="G20" s="9" t="s">
        <v>207</v>
      </c>
      <c r="H20" s="9" t="s">
        <v>208</v>
      </c>
      <c r="I20" s="9" t="s">
        <v>139</v>
      </c>
      <c r="J20" s="5">
        <v>10</v>
      </c>
      <c r="K20" s="5" t="s">
        <v>113</v>
      </c>
    </row>
    <row r="21" ht="30" customHeight="1" spans="1:11">
      <c r="A21" s="12"/>
      <c r="B21" s="14" t="s">
        <v>147</v>
      </c>
      <c r="C21" s="14" t="s">
        <v>148</v>
      </c>
      <c r="D21" s="15" t="s">
        <v>209</v>
      </c>
      <c r="E21" s="15"/>
      <c r="F21" s="15"/>
      <c r="G21" s="9" t="s">
        <v>150</v>
      </c>
      <c r="H21" s="9" t="s">
        <v>138</v>
      </c>
      <c r="I21" s="9" t="s">
        <v>151</v>
      </c>
      <c r="J21" s="5">
        <v>7.5</v>
      </c>
      <c r="K21" s="5" t="s">
        <v>113</v>
      </c>
    </row>
    <row r="22" ht="30" customHeight="1" spans="1:11">
      <c r="A22" s="12"/>
      <c r="B22" s="14"/>
      <c r="C22" s="16" t="s">
        <v>152</v>
      </c>
      <c r="D22" s="15" t="s">
        <v>210</v>
      </c>
      <c r="E22" s="15"/>
      <c r="F22" s="15"/>
      <c r="G22" s="9" t="s">
        <v>150</v>
      </c>
      <c r="H22" s="9" t="s">
        <v>138</v>
      </c>
      <c r="I22" s="9" t="s">
        <v>151</v>
      </c>
      <c r="J22" s="5">
        <v>7.5</v>
      </c>
      <c r="K22" s="5" t="s">
        <v>113</v>
      </c>
    </row>
    <row r="23" ht="36.5" customHeight="1" spans="1:11">
      <c r="A23" s="12"/>
      <c r="B23" s="14"/>
      <c r="C23" s="16" t="s">
        <v>154</v>
      </c>
      <c r="D23" s="15" t="s">
        <v>211</v>
      </c>
      <c r="E23" s="15"/>
      <c r="F23" s="15"/>
      <c r="G23" s="9" t="s">
        <v>150</v>
      </c>
      <c r="H23" s="9" t="s">
        <v>138</v>
      </c>
      <c r="I23" s="9" t="s">
        <v>151</v>
      </c>
      <c r="J23" s="5">
        <v>7.5</v>
      </c>
      <c r="K23" s="5" t="s">
        <v>113</v>
      </c>
    </row>
    <row r="24" ht="37.5" customHeight="1" spans="1:11">
      <c r="A24" s="12"/>
      <c r="B24" s="14"/>
      <c r="C24" s="16" t="s">
        <v>156</v>
      </c>
      <c r="D24" s="15" t="s">
        <v>212</v>
      </c>
      <c r="E24" s="15"/>
      <c r="F24" s="15"/>
      <c r="G24" s="9" t="s">
        <v>150</v>
      </c>
      <c r="H24" s="9" t="s">
        <v>138</v>
      </c>
      <c r="I24" s="9" t="s">
        <v>151</v>
      </c>
      <c r="J24" s="5">
        <v>7.5</v>
      </c>
      <c r="K24" s="5" t="s">
        <v>113</v>
      </c>
    </row>
    <row r="25" customHeight="1" spans="1:11">
      <c r="A25" s="12"/>
      <c r="B25" s="14" t="s">
        <v>158</v>
      </c>
      <c r="C25" s="14" t="s">
        <v>158</v>
      </c>
      <c r="D25" s="15" t="s">
        <v>213</v>
      </c>
      <c r="E25" s="15"/>
      <c r="F25" s="15"/>
      <c r="G25" s="9" t="s">
        <v>160</v>
      </c>
      <c r="H25" s="9" t="s">
        <v>171</v>
      </c>
      <c r="I25" s="9" t="s">
        <v>139</v>
      </c>
      <c r="J25" s="5">
        <v>10</v>
      </c>
      <c r="K25" s="5" t="s">
        <v>113</v>
      </c>
    </row>
    <row r="26" customHeight="1" spans="1:11">
      <c r="A26" s="17" t="s">
        <v>162</v>
      </c>
      <c r="B26" s="17"/>
      <c r="C26" s="17"/>
      <c r="D26" s="17"/>
      <c r="E26" s="17"/>
      <c r="F26" s="17"/>
      <c r="G26" s="17"/>
      <c r="H26" s="17" t="s">
        <v>113</v>
      </c>
      <c r="I26" s="17">
        <v>100</v>
      </c>
      <c r="J26" s="22">
        <f>SUM(J15:J25)+K8</f>
        <v>100</v>
      </c>
      <c r="K26" s="5" t="s">
        <v>113</v>
      </c>
    </row>
  </sheetData>
  <mergeCells count="36">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A26:G26"/>
    <mergeCell ref="A12:A13"/>
    <mergeCell ref="A14:A25"/>
    <mergeCell ref="B15:B20"/>
    <mergeCell ref="B21:B24"/>
    <mergeCell ref="C16:C17"/>
    <mergeCell ref="C19:C20"/>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5"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27</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33</v>
      </c>
      <c r="G8" s="10">
        <f t="shared" si="0"/>
        <v>2.4868</v>
      </c>
      <c r="H8" s="10">
        <f t="shared" si="0"/>
        <v>2.4868</v>
      </c>
      <c r="I8" s="5">
        <v>10</v>
      </c>
      <c r="J8" s="18">
        <f>H8/G8</f>
        <v>1</v>
      </c>
      <c r="K8" s="19">
        <f>IF(J8*I8&gt;10,10,J8*I8)</f>
        <v>10</v>
      </c>
    </row>
    <row r="9" ht="33.5" customHeight="1" spans="1:11">
      <c r="A9" s="8"/>
      <c r="B9" s="8"/>
      <c r="C9" s="8"/>
      <c r="D9" s="5" t="s">
        <v>111</v>
      </c>
      <c r="E9" s="5"/>
      <c r="F9" s="10">
        <v>33</v>
      </c>
      <c r="G9" s="10">
        <v>2.4868</v>
      </c>
      <c r="H9" s="10">
        <v>2.4868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448</v>
      </c>
      <c r="C13" s="13"/>
      <c r="D13" s="13"/>
      <c r="E13" s="13"/>
      <c r="F13" s="13"/>
      <c r="G13" s="13"/>
      <c r="H13" s="13" t="s">
        <v>449</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165</v>
      </c>
      <c r="E15" s="15"/>
      <c r="F15" s="15"/>
      <c r="G15" s="9" t="s">
        <v>166</v>
      </c>
      <c r="H15" s="9" t="s">
        <v>167</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142</v>
      </c>
      <c r="H17" s="9" t="s">
        <v>138</v>
      </c>
      <c r="I17" s="9" t="s">
        <v>139</v>
      </c>
      <c r="J17" s="5">
        <v>10</v>
      </c>
      <c r="K17" s="5" t="s">
        <v>113</v>
      </c>
    </row>
    <row r="18" ht="30" customHeight="1" spans="1:11">
      <c r="A18" s="12"/>
      <c r="B18" s="14"/>
      <c r="C18" s="16" t="s">
        <v>143</v>
      </c>
      <c r="D18" s="15" t="s">
        <v>144</v>
      </c>
      <c r="E18" s="15"/>
      <c r="F18" s="15"/>
      <c r="G18" s="9" t="s">
        <v>450</v>
      </c>
      <c r="H18" s="9" t="s">
        <v>451</v>
      </c>
      <c r="I18" s="9" t="s">
        <v>134</v>
      </c>
      <c r="J18" s="5">
        <v>15</v>
      </c>
      <c r="K18" s="5" t="s">
        <v>113</v>
      </c>
    </row>
    <row r="19" ht="36.5" customHeight="1" spans="1:11">
      <c r="A19" s="12"/>
      <c r="B19" s="14" t="s">
        <v>147</v>
      </c>
      <c r="C19" s="14" t="s">
        <v>148</v>
      </c>
      <c r="D19" s="15" t="s">
        <v>149</v>
      </c>
      <c r="E19" s="15"/>
      <c r="F19" s="15"/>
      <c r="G19" s="9" t="s">
        <v>150</v>
      </c>
      <c r="H19" s="9" t="s">
        <v>138</v>
      </c>
      <c r="I19" s="9" t="s">
        <v>151</v>
      </c>
      <c r="J19" s="5">
        <v>7.5</v>
      </c>
      <c r="K19" s="5" t="s">
        <v>113</v>
      </c>
    </row>
    <row r="20" ht="30" customHeight="1" spans="1:11">
      <c r="A20" s="12"/>
      <c r="B20" s="14"/>
      <c r="C20" s="16" t="s">
        <v>152</v>
      </c>
      <c r="D20" s="15" t="s">
        <v>452</v>
      </c>
      <c r="E20" s="15"/>
      <c r="F20" s="15"/>
      <c r="G20" s="9" t="s">
        <v>150</v>
      </c>
      <c r="H20" s="9" t="s">
        <v>138</v>
      </c>
      <c r="I20" s="9" t="s">
        <v>151</v>
      </c>
      <c r="J20" s="5">
        <v>7.5</v>
      </c>
      <c r="K20" s="5" t="s">
        <v>113</v>
      </c>
    </row>
    <row r="21" ht="30" customHeight="1" spans="1:11">
      <c r="A21" s="12"/>
      <c r="B21" s="14"/>
      <c r="C21" s="16" t="s">
        <v>154</v>
      </c>
      <c r="D21" s="15" t="s">
        <v>155</v>
      </c>
      <c r="E21" s="15"/>
      <c r="F21" s="15"/>
      <c r="G21" s="9" t="s">
        <v>150</v>
      </c>
      <c r="H21" s="9" t="s">
        <v>138</v>
      </c>
      <c r="I21" s="9" t="s">
        <v>151</v>
      </c>
      <c r="J21" s="5">
        <v>7.5</v>
      </c>
      <c r="K21" s="5" t="s">
        <v>113</v>
      </c>
    </row>
    <row r="22" ht="30" customHeight="1" spans="1:11">
      <c r="A22" s="12"/>
      <c r="B22" s="14"/>
      <c r="C22" s="16" t="s">
        <v>156</v>
      </c>
      <c r="D22" s="15" t="s">
        <v>157</v>
      </c>
      <c r="E22" s="15"/>
      <c r="F22" s="15"/>
      <c r="G22" s="9" t="s">
        <v>150</v>
      </c>
      <c r="H22" s="9" t="s">
        <v>138</v>
      </c>
      <c r="I22" s="9" t="s">
        <v>151</v>
      </c>
      <c r="J22" s="5">
        <v>7.5</v>
      </c>
      <c r="K22" s="5" t="s">
        <v>113</v>
      </c>
    </row>
    <row r="23" ht="36.5" customHeight="1" spans="1:11">
      <c r="A23" s="12"/>
      <c r="B23" s="14" t="s">
        <v>158</v>
      </c>
      <c r="C23" s="14" t="s">
        <v>158</v>
      </c>
      <c r="D23" s="15" t="s">
        <v>453</v>
      </c>
      <c r="E23" s="15"/>
      <c r="F23" s="15"/>
      <c r="G23" s="9" t="s">
        <v>150</v>
      </c>
      <c r="H23" s="9" t="s">
        <v>138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28</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81</v>
      </c>
      <c r="G8" s="10">
        <f t="shared" si="0"/>
        <v>81</v>
      </c>
      <c r="H8" s="10">
        <f t="shared" si="0"/>
        <v>20.5685</v>
      </c>
      <c r="I8" s="5">
        <v>10</v>
      </c>
      <c r="J8" s="18">
        <f>H8/G8</f>
        <v>0.253932098765432</v>
      </c>
      <c r="K8" s="19">
        <f>IF(J8*I8&gt;10,10,J8*I8)</f>
        <v>2.53932098765432</v>
      </c>
    </row>
    <row r="9" ht="33.5" customHeight="1" spans="1:11">
      <c r="A9" s="8"/>
      <c r="B9" s="8"/>
      <c r="C9" s="8"/>
      <c r="D9" s="5" t="s">
        <v>111</v>
      </c>
      <c r="E9" s="5"/>
      <c r="F9" s="10">
        <v>81</v>
      </c>
      <c r="G9" s="10">
        <v>81</v>
      </c>
      <c r="H9" s="10">
        <v>20.5685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247</v>
      </c>
      <c r="C13" s="13"/>
      <c r="D13" s="13"/>
      <c r="E13" s="13"/>
      <c r="F13" s="13"/>
      <c r="G13" s="13"/>
      <c r="H13" s="13" t="s">
        <v>247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454</v>
      </c>
      <c r="E15" s="15"/>
      <c r="F15" s="15"/>
      <c r="G15" s="9" t="s">
        <v>455</v>
      </c>
      <c r="H15" s="9" t="s">
        <v>456</v>
      </c>
      <c r="I15" s="9" t="s">
        <v>198</v>
      </c>
      <c r="J15" s="5">
        <v>5</v>
      </c>
      <c r="K15" s="5" t="s">
        <v>113</v>
      </c>
    </row>
    <row r="16" ht="30" customHeight="1" spans="1:11">
      <c r="A16" s="12"/>
      <c r="B16" s="14"/>
      <c r="C16" s="14"/>
      <c r="D16" s="15" t="s">
        <v>457</v>
      </c>
      <c r="E16" s="15"/>
      <c r="F16" s="15"/>
      <c r="G16" s="9" t="s">
        <v>458</v>
      </c>
      <c r="H16" s="9" t="s">
        <v>459</v>
      </c>
      <c r="I16" s="9" t="s">
        <v>198</v>
      </c>
      <c r="J16" s="5">
        <v>5</v>
      </c>
      <c r="K16" s="5" t="s">
        <v>113</v>
      </c>
    </row>
    <row r="17" ht="30" customHeight="1" spans="1:11">
      <c r="A17" s="12"/>
      <c r="B17" s="14"/>
      <c r="C17" s="14"/>
      <c r="D17" s="15" t="s">
        <v>460</v>
      </c>
      <c r="E17" s="15"/>
      <c r="F17" s="15"/>
      <c r="G17" s="9" t="s">
        <v>461</v>
      </c>
      <c r="H17" s="9" t="s">
        <v>462</v>
      </c>
      <c r="I17" s="9" t="s">
        <v>198</v>
      </c>
      <c r="J17" s="5">
        <v>5</v>
      </c>
      <c r="K17" s="5" t="s">
        <v>113</v>
      </c>
    </row>
    <row r="18" ht="30" customHeight="1" spans="1:11">
      <c r="A18" s="12"/>
      <c r="B18" s="14"/>
      <c r="C18" s="16" t="s">
        <v>135</v>
      </c>
      <c r="D18" s="15" t="s">
        <v>136</v>
      </c>
      <c r="E18" s="15"/>
      <c r="F18" s="15"/>
      <c r="G18" s="9" t="s">
        <v>137</v>
      </c>
      <c r="H18" s="9" t="s">
        <v>138</v>
      </c>
      <c r="I18" s="9" t="s">
        <v>139</v>
      </c>
      <c r="J18" s="5">
        <v>10</v>
      </c>
      <c r="K18" s="5" t="s">
        <v>113</v>
      </c>
    </row>
    <row r="19" ht="36.5" customHeight="1" spans="1:11">
      <c r="A19" s="12"/>
      <c r="B19" s="14"/>
      <c r="C19" s="16" t="s">
        <v>140</v>
      </c>
      <c r="D19" s="15" t="s">
        <v>141</v>
      </c>
      <c r="E19" s="15"/>
      <c r="F19" s="15"/>
      <c r="G19" s="9" t="s">
        <v>463</v>
      </c>
      <c r="H19" s="9" t="s">
        <v>138</v>
      </c>
      <c r="I19" s="9" t="s">
        <v>139</v>
      </c>
      <c r="J19" s="5">
        <v>10</v>
      </c>
      <c r="K19" s="5" t="s">
        <v>113</v>
      </c>
    </row>
    <row r="20" ht="30" customHeight="1" spans="1:11">
      <c r="A20" s="12"/>
      <c r="B20" s="14"/>
      <c r="C20" s="16" t="s">
        <v>143</v>
      </c>
      <c r="D20" s="15" t="s">
        <v>144</v>
      </c>
      <c r="E20" s="15"/>
      <c r="F20" s="15"/>
      <c r="G20" s="9" t="s">
        <v>464</v>
      </c>
      <c r="H20" s="9" t="s">
        <v>465</v>
      </c>
      <c r="I20" s="9" t="s">
        <v>134</v>
      </c>
      <c r="J20" s="5">
        <v>15</v>
      </c>
      <c r="K20" s="5" t="s">
        <v>113</v>
      </c>
    </row>
    <row r="21" ht="30" customHeight="1" spans="1:11">
      <c r="A21" s="12"/>
      <c r="B21" s="14" t="s">
        <v>147</v>
      </c>
      <c r="C21" s="14" t="s">
        <v>148</v>
      </c>
      <c r="D21" s="15" t="s">
        <v>255</v>
      </c>
      <c r="E21" s="15"/>
      <c r="F21" s="15"/>
      <c r="G21" s="9" t="s">
        <v>241</v>
      </c>
      <c r="H21" s="9" t="s">
        <v>242</v>
      </c>
      <c r="I21" s="9" t="s">
        <v>151</v>
      </c>
      <c r="J21" s="5">
        <v>7.5</v>
      </c>
      <c r="K21" s="5" t="s">
        <v>113</v>
      </c>
    </row>
    <row r="22" ht="30" customHeight="1" spans="1:11">
      <c r="A22" s="12"/>
      <c r="B22" s="14"/>
      <c r="C22" s="16" t="s">
        <v>152</v>
      </c>
      <c r="D22" s="15" t="s">
        <v>256</v>
      </c>
      <c r="E22" s="15"/>
      <c r="F22" s="15"/>
      <c r="G22" s="9" t="s">
        <v>150</v>
      </c>
      <c r="H22" s="9" t="s">
        <v>138</v>
      </c>
      <c r="I22" s="9" t="s">
        <v>151</v>
      </c>
      <c r="J22" s="5">
        <v>7.5</v>
      </c>
      <c r="K22" s="5" t="s">
        <v>113</v>
      </c>
    </row>
    <row r="23" ht="36.5" customHeight="1" spans="1:11">
      <c r="A23" s="12"/>
      <c r="B23" s="14"/>
      <c r="C23" s="16" t="s">
        <v>154</v>
      </c>
      <c r="D23" s="15" t="s">
        <v>257</v>
      </c>
      <c r="E23" s="15"/>
      <c r="F23" s="15"/>
      <c r="G23" s="9" t="s">
        <v>150</v>
      </c>
      <c r="H23" s="9" t="s">
        <v>138</v>
      </c>
      <c r="I23" s="9" t="s">
        <v>151</v>
      </c>
      <c r="J23" s="5">
        <v>7.5</v>
      </c>
      <c r="K23" s="5" t="s">
        <v>113</v>
      </c>
    </row>
    <row r="24" ht="37.5" customHeight="1" spans="1:11">
      <c r="A24" s="12"/>
      <c r="B24" s="14"/>
      <c r="C24" s="16" t="s">
        <v>156</v>
      </c>
      <c r="D24" s="15" t="s">
        <v>258</v>
      </c>
      <c r="E24" s="15"/>
      <c r="F24" s="15"/>
      <c r="G24" s="9" t="s">
        <v>150</v>
      </c>
      <c r="H24" s="9" t="s">
        <v>138</v>
      </c>
      <c r="I24" s="9" t="s">
        <v>151</v>
      </c>
      <c r="J24" s="5">
        <v>7.5</v>
      </c>
      <c r="K24" s="5" t="s">
        <v>113</v>
      </c>
    </row>
    <row r="25" ht="27" customHeight="1" spans="1:11">
      <c r="A25" s="12"/>
      <c r="B25" s="14" t="s">
        <v>158</v>
      </c>
      <c r="C25" s="14" t="s">
        <v>158</v>
      </c>
      <c r="D25" s="15" t="s">
        <v>259</v>
      </c>
      <c r="E25" s="15"/>
      <c r="F25" s="15"/>
      <c r="G25" s="9" t="s">
        <v>160</v>
      </c>
      <c r="H25" s="9" t="s">
        <v>161</v>
      </c>
      <c r="I25" s="9" t="s">
        <v>139</v>
      </c>
      <c r="J25" s="5">
        <v>10</v>
      </c>
      <c r="K25" s="5" t="s">
        <v>113</v>
      </c>
    </row>
    <row r="26" ht="27" customHeight="1" spans="1:11">
      <c r="A26" s="17" t="s">
        <v>162</v>
      </c>
      <c r="B26" s="17"/>
      <c r="C26" s="17"/>
      <c r="D26" s="17"/>
      <c r="E26" s="17"/>
      <c r="F26" s="17"/>
      <c r="G26" s="17"/>
      <c r="H26" s="17" t="s">
        <v>113</v>
      </c>
      <c r="I26" s="17">
        <v>100</v>
      </c>
      <c r="J26" s="22">
        <f>SUM(J15:J25)+K8</f>
        <v>92.5393209876543</v>
      </c>
      <c r="K26" s="5" t="s">
        <v>113</v>
      </c>
    </row>
  </sheetData>
  <mergeCells count="35">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A26:G26"/>
    <mergeCell ref="A12:A13"/>
    <mergeCell ref="A14:A25"/>
    <mergeCell ref="B15:B20"/>
    <mergeCell ref="B21:B24"/>
    <mergeCell ref="C15:C17"/>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29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60</v>
      </c>
      <c r="G8" s="10">
        <f t="shared" si="0"/>
        <v>0</v>
      </c>
      <c r="H8" s="10">
        <f t="shared" si="0"/>
        <v>0</v>
      </c>
      <c r="I8" s="5">
        <v>10</v>
      </c>
      <c r="J8" s="18">
        <v>1</v>
      </c>
      <c r="K8" s="19">
        <f>IF(J8*I8&gt;10,10,J8*I8)</f>
        <v>10</v>
      </c>
    </row>
    <row r="9" ht="33.5" customHeight="1" spans="1:11">
      <c r="A9" s="8"/>
      <c r="B9" s="8"/>
      <c r="C9" s="8"/>
      <c r="D9" s="5" t="s">
        <v>111</v>
      </c>
      <c r="E9" s="5"/>
      <c r="F9" s="10">
        <v>60</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466</v>
      </c>
      <c r="C13" s="13"/>
      <c r="D13" s="13"/>
      <c r="E13" s="13"/>
      <c r="F13" s="13"/>
      <c r="G13" s="13"/>
      <c r="H13" s="13" t="s">
        <v>466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467</v>
      </c>
      <c r="E15" s="15"/>
      <c r="F15" s="15"/>
      <c r="G15" s="9" t="s">
        <v>468</v>
      </c>
      <c r="H15" s="9" t="s">
        <v>469</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470</v>
      </c>
      <c r="H18" s="9" t="s">
        <v>471</v>
      </c>
      <c r="I18" s="9" t="s">
        <v>134</v>
      </c>
      <c r="J18" s="5">
        <v>15</v>
      </c>
      <c r="K18" s="5" t="s">
        <v>113</v>
      </c>
    </row>
    <row r="19" ht="36.5" customHeight="1" spans="1:11">
      <c r="A19" s="12"/>
      <c r="B19" s="14" t="s">
        <v>147</v>
      </c>
      <c r="C19" s="14" t="s">
        <v>148</v>
      </c>
      <c r="D19" s="15" t="s">
        <v>472</v>
      </c>
      <c r="E19" s="15"/>
      <c r="F19" s="15"/>
      <c r="G19" s="9" t="s">
        <v>473</v>
      </c>
      <c r="H19" s="9" t="s">
        <v>138</v>
      </c>
      <c r="I19" s="9" t="s">
        <v>151</v>
      </c>
      <c r="J19" s="5">
        <v>7.5</v>
      </c>
      <c r="K19" s="5" t="s">
        <v>113</v>
      </c>
    </row>
    <row r="20" ht="30" customHeight="1" spans="1:11">
      <c r="A20" s="12"/>
      <c r="B20" s="14"/>
      <c r="C20" s="16" t="s">
        <v>152</v>
      </c>
      <c r="D20" s="15" t="s">
        <v>474</v>
      </c>
      <c r="E20" s="15"/>
      <c r="F20" s="15"/>
      <c r="G20" s="9" t="s">
        <v>473</v>
      </c>
      <c r="H20" s="9" t="s">
        <v>138</v>
      </c>
      <c r="I20" s="9" t="s">
        <v>151</v>
      </c>
      <c r="J20" s="5">
        <v>7.5</v>
      </c>
      <c r="K20" s="5" t="s">
        <v>113</v>
      </c>
    </row>
    <row r="21" ht="30" customHeight="1" spans="1:11">
      <c r="A21" s="12"/>
      <c r="B21" s="14"/>
      <c r="C21" s="16" t="s">
        <v>154</v>
      </c>
      <c r="D21" s="15" t="s">
        <v>475</v>
      </c>
      <c r="E21" s="15"/>
      <c r="F21" s="15"/>
      <c r="G21" s="9" t="s">
        <v>406</v>
      </c>
      <c r="H21" s="9" t="s">
        <v>138</v>
      </c>
      <c r="I21" s="9" t="s">
        <v>151</v>
      </c>
      <c r="J21" s="5">
        <v>7.5</v>
      </c>
      <c r="K21" s="5" t="s">
        <v>113</v>
      </c>
    </row>
    <row r="22" ht="30" customHeight="1" spans="1:11">
      <c r="A22" s="12"/>
      <c r="B22" s="14"/>
      <c r="C22" s="16" t="s">
        <v>156</v>
      </c>
      <c r="D22" s="15" t="s">
        <v>476</v>
      </c>
      <c r="E22" s="15"/>
      <c r="F22" s="15"/>
      <c r="G22" s="9" t="s">
        <v>473</v>
      </c>
      <c r="H22" s="9" t="s">
        <v>138</v>
      </c>
      <c r="I22" s="9" t="s">
        <v>151</v>
      </c>
      <c r="J22" s="5">
        <v>7.5</v>
      </c>
      <c r="K22" s="5" t="s">
        <v>113</v>
      </c>
    </row>
    <row r="23" ht="36.5" customHeight="1" spans="1:11">
      <c r="A23" s="12"/>
      <c r="B23" s="14" t="s">
        <v>158</v>
      </c>
      <c r="C23" s="14" t="s">
        <v>158</v>
      </c>
      <c r="D23" s="15" t="s">
        <v>306</v>
      </c>
      <c r="E23" s="15"/>
      <c r="F23" s="15"/>
      <c r="G23" s="9" t="s">
        <v>160</v>
      </c>
      <c r="H23" s="9" t="s">
        <v>250</v>
      </c>
      <c r="I23" s="9" t="s">
        <v>139</v>
      </c>
      <c r="J23" s="5">
        <v>10</v>
      </c>
      <c r="K23" s="5" t="s">
        <v>113</v>
      </c>
    </row>
    <row r="24" ht="37.5" customHeight="1" spans="1:11">
      <c r="A24" s="17" t="s">
        <v>162</v>
      </c>
      <c r="B24" s="17"/>
      <c r="C24" s="17"/>
      <c r="D24" s="17"/>
      <c r="E24" s="17"/>
      <c r="F24" s="17"/>
      <c r="G24" s="17"/>
      <c r="H24" s="17" t="s">
        <v>113</v>
      </c>
      <c r="I24" s="17">
        <v>100</v>
      </c>
      <c r="J24" s="22">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40</v>
      </c>
      <c r="G8" s="10">
        <f t="shared" si="0"/>
        <v>0.8268</v>
      </c>
      <c r="H8" s="10">
        <f t="shared" si="0"/>
        <v>0.8268</v>
      </c>
      <c r="I8" s="5">
        <v>10</v>
      </c>
      <c r="J8" s="18">
        <f>H8/G8</f>
        <v>1</v>
      </c>
      <c r="K8" s="19">
        <f>IF(J8*I8&gt;10,10,J8*I8)</f>
        <v>10</v>
      </c>
    </row>
    <row r="9" ht="33.5" customHeight="1" spans="1:11">
      <c r="A9" s="8"/>
      <c r="B9" s="8"/>
      <c r="C9" s="8"/>
      <c r="D9" s="5" t="s">
        <v>111</v>
      </c>
      <c r="E9" s="5"/>
      <c r="F9" s="10">
        <v>40</v>
      </c>
      <c r="G9" s="10">
        <v>0.8268</v>
      </c>
      <c r="H9" s="10">
        <v>0.8268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247</v>
      </c>
      <c r="C13" s="13"/>
      <c r="D13" s="13"/>
      <c r="E13" s="13"/>
      <c r="F13" s="13"/>
      <c r="G13" s="13"/>
      <c r="H13" s="13" t="s">
        <v>247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248</v>
      </c>
      <c r="E15" s="15"/>
      <c r="F15" s="15"/>
      <c r="G15" s="9" t="s">
        <v>249</v>
      </c>
      <c r="H15" s="9" t="s">
        <v>250</v>
      </c>
      <c r="I15" s="9" t="s">
        <v>134</v>
      </c>
      <c r="J15" s="5">
        <v>15</v>
      </c>
      <c r="K15" s="5" t="s">
        <v>113</v>
      </c>
    </row>
    <row r="16" ht="30" customHeight="1" spans="1:11">
      <c r="A16" s="12"/>
      <c r="B16" s="14"/>
      <c r="C16" s="16" t="s">
        <v>135</v>
      </c>
      <c r="D16" s="15" t="s">
        <v>136</v>
      </c>
      <c r="E16" s="15"/>
      <c r="F16" s="15"/>
      <c r="G16" s="9" t="s">
        <v>136</v>
      </c>
      <c r="H16" s="9" t="s">
        <v>138</v>
      </c>
      <c r="I16" s="9" t="s">
        <v>139</v>
      </c>
      <c r="J16" s="5">
        <v>10</v>
      </c>
      <c r="K16" s="5" t="s">
        <v>113</v>
      </c>
    </row>
    <row r="17" ht="30" customHeight="1" spans="1:11">
      <c r="A17" s="12"/>
      <c r="B17" s="14"/>
      <c r="C17" s="16" t="s">
        <v>140</v>
      </c>
      <c r="D17" s="15" t="s">
        <v>202</v>
      </c>
      <c r="E17" s="15"/>
      <c r="F17" s="15"/>
      <c r="G17" s="9" t="s">
        <v>477</v>
      </c>
      <c r="H17" s="9" t="s">
        <v>138</v>
      </c>
      <c r="I17" s="9" t="s">
        <v>198</v>
      </c>
      <c r="J17" s="5">
        <v>5</v>
      </c>
      <c r="K17" s="5" t="s">
        <v>113</v>
      </c>
    </row>
    <row r="18" ht="30" customHeight="1" spans="1:11">
      <c r="A18" s="12"/>
      <c r="B18" s="14"/>
      <c r="C18" s="16"/>
      <c r="D18" s="15" t="s">
        <v>141</v>
      </c>
      <c r="E18" s="15"/>
      <c r="F18" s="15"/>
      <c r="G18" s="9" t="s">
        <v>184</v>
      </c>
      <c r="H18" s="9" t="s">
        <v>138</v>
      </c>
      <c r="I18" s="9" t="s">
        <v>198</v>
      </c>
      <c r="J18" s="5">
        <v>5</v>
      </c>
      <c r="K18" s="5" t="s">
        <v>113</v>
      </c>
    </row>
    <row r="19" ht="36.5" customHeight="1" spans="1:11">
      <c r="A19" s="12"/>
      <c r="B19" s="14"/>
      <c r="C19" s="16" t="s">
        <v>143</v>
      </c>
      <c r="D19" s="15" t="s">
        <v>144</v>
      </c>
      <c r="E19" s="15"/>
      <c r="F19" s="15"/>
      <c r="G19" s="9" t="s">
        <v>478</v>
      </c>
      <c r="H19" s="9" t="s">
        <v>479</v>
      </c>
      <c r="I19" s="9" t="s">
        <v>134</v>
      </c>
      <c r="J19" s="5">
        <v>15</v>
      </c>
      <c r="K19" s="5" t="s">
        <v>113</v>
      </c>
    </row>
    <row r="20" ht="30" customHeight="1" spans="1:11">
      <c r="A20" s="12"/>
      <c r="B20" s="14" t="s">
        <v>147</v>
      </c>
      <c r="C20" s="14" t="s">
        <v>148</v>
      </c>
      <c r="D20" s="15" t="s">
        <v>255</v>
      </c>
      <c r="E20" s="15"/>
      <c r="F20" s="15"/>
      <c r="G20" s="9" t="s">
        <v>241</v>
      </c>
      <c r="H20" s="9" t="s">
        <v>242</v>
      </c>
      <c r="I20" s="9" t="s">
        <v>151</v>
      </c>
      <c r="J20" s="5">
        <v>7.5</v>
      </c>
      <c r="K20" s="5" t="s">
        <v>113</v>
      </c>
    </row>
    <row r="21" ht="30" customHeight="1" spans="1:11">
      <c r="A21" s="12"/>
      <c r="B21" s="14"/>
      <c r="C21" s="16" t="s">
        <v>152</v>
      </c>
      <c r="D21" s="15" t="s">
        <v>256</v>
      </c>
      <c r="E21" s="15"/>
      <c r="F21" s="15"/>
      <c r="G21" s="9" t="s">
        <v>150</v>
      </c>
      <c r="H21" s="9" t="s">
        <v>138</v>
      </c>
      <c r="I21" s="9" t="s">
        <v>151</v>
      </c>
      <c r="J21" s="5">
        <v>7.5</v>
      </c>
      <c r="K21" s="5" t="s">
        <v>113</v>
      </c>
    </row>
    <row r="22" ht="30" customHeight="1" spans="1:11">
      <c r="A22" s="12"/>
      <c r="B22" s="14"/>
      <c r="C22" s="16" t="s">
        <v>154</v>
      </c>
      <c r="D22" s="15" t="s">
        <v>257</v>
      </c>
      <c r="E22" s="15"/>
      <c r="F22" s="15"/>
      <c r="G22" s="9" t="s">
        <v>150</v>
      </c>
      <c r="H22" s="9" t="s">
        <v>138</v>
      </c>
      <c r="I22" s="9" t="s">
        <v>151</v>
      </c>
      <c r="J22" s="5">
        <v>7.5</v>
      </c>
      <c r="K22" s="5" t="s">
        <v>113</v>
      </c>
    </row>
    <row r="23" ht="36.5" customHeight="1" spans="1:11">
      <c r="A23" s="12"/>
      <c r="B23" s="14"/>
      <c r="C23" s="16" t="s">
        <v>156</v>
      </c>
      <c r="D23" s="15" t="s">
        <v>258</v>
      </c>
      <c r="E23" s="15"/>
      <c r="F23" s="15"/>
      <c r="G23" s="9" t="s">
        <v>150</v>
      </c>
      <c r="H23" s="9" t="s">
        <v>138</v>
      </c>
      <c r="I23" s="9" t="s">
        <v>151</v>
      </c>
      <c r="J23" s="5">
        <v>7.5</v>
      </c>
      <c r="K23" s="5" t="s">
        <v>113</v>
      </c>
    </row>
    <row r="24" ht="37.5" customHeight="1" spans="1:11">
      <c r="A24" s="12"/>
      <c r="B24" s="14" t="s">
        <v>158</v>
      </c>
      <c r="C24" s="14" t="s">
        <v>158</v>
      </c>
      <c r="D24" s="15" t="s">
        <v>259</v>
      </c>
      <c r="E24" s="15"/>
      <c r="F24" s="15"/>
      <c r="G24" s="9" t="s">
        <v>160</v>
      </c>
      <c r="H24" s="9" t="s">
        <v>252</v>
      </c>
      <c r="I24" s="9" t="s">
        <v>139</v>
      </c>
      <c r="J24" s="5">
        <v>10</v>
      </c>
      <c r="K24" s="5" t="s">
        <v>113</v>
      </c>
    </row>
    <row r="25" ht="36" customHeight="1" spans="1:11">
      <c r="A25" s="17" t="s">
        <v>162</v>
      </c>
      <c r="B25" s="17"/>
      <c r="C25" s="17"/>
      <c r="D25" s="17"/>
      <c r="E25" s="17"/>
      <c r="F25" s="17"/>
      <c r="G25" s="17"/>
      <c r="H25" s="17" t="s">
        <v>113</v>
      </c>
      <c r="I25" s="17">
        <v>100</v>
      </c>
      <c r="J25" s="22">
        <f>SUM(J15:J24)+K8</f>
        <v>100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7:C18"/>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31</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715</v>
      </c>
      <c r="G8" s="10">
        <f t="shared" si="0"/>
        <v>130.3232</v>
      </c>
      <c r="H8" s="10">
        <f t="shared" si="0"/>
        <v>130.3232</v>
      </c>
      <c r="I8" s="5">
        <v>10</v>
      </c>
      <c r="J8" s="18">
        <f>H8/G8</f>
        <v>1</v>
      </c>
      <c r="K8" s="19">
        <f>IF(J8*I8&gt;10,10,J8*I8)</f>
        <v>10</v>
      </c>
    </row>
    <row r="9" ht="33.5" customHeight="1" spans="1:11">
      <c r="A9" s="8"/>
      <c r="B9" s="8"/>
      <c r="C9" s="8"/>
      <c r="D9" s="5" t="s">
        <v>111</v>
      </c>
      <c r="E9" s="5"/>
      <c r="F9" s="10">
        <v>715</v>
      </c>
      <c r="G9" s="10">
        <v>130.3232</v>
      </c>
      <c r="H9" s="10">
        <v>130.3232</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480</v>
      </c>
      <c r="C13" s="13"/>
      <c r="D13" s="13"/>
      <c r="E13" s="13"/>
      <c r="F13" s="13"/>
      <c r="G13" s="13"/>
      <c r="H13" s="13" t="s">
        <v>481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482</v>
      </c>
      <c r="E15" s="15"/>
      <c r="F15" s="15"/>
      <c r="G15" s="9" t="s">
        <v>483</v>
      </c>
      <c r="H15" s="9" t="s">
        <v>484</v>
      </c>
      <c r="I15" s="9" t="s">
        <v>139</v>
      </c>
      <c r="J15" s="5">
        <v>10</v>
      </c>
      <c r="K15" s="5" t="s">
        <v>113</v>
      </c>
    </row>
    <row r="16" ht="30" customHeight="1" spans="1:11">
      <c r="A16" s="12"/>
      <c r="B16" s="14"/>
      <c r="C16" s="14"/>
      <c r="D16" s="15" t="s">
        <v>485</v>
      </c>
      <c r="E16" s="15"/>
      <c r="F16" s="15"/>
      <c r="G16" s="9" t="s">
        <v>486</v>
      </c>
      <c r="H16" s="9" t="s">
        <v>487</v>
      </c>
      <c r="I16" s="9" t="s">
        <v>139</v>
      </c>
      <c r="J16" s="5">
        <v>10</v>
      </c>
      <c r="K16" s="5" t="s">
        <v>113</v>
      </c>
    </row>
    <row r="17" ht="30" customHeight="1" spans="1:11">
      <c r="A17" s="12"/>
      <c r="B17" s="14"/>
      <c r="C17" s="16" t="s">
        <v>135</v>
      </c>
      <c r="D17" s="15" t="s">
        <v>136</v>
      </c>
      <c r="E17" s="15"/>
      <c r="F17" s="15"/>
      <c r="G17" s="9" t="s">
        <v>197</v>
      </c>
      <c r="H17" s="9" t="s">
        <v>138</v>
      </c>
      <c r="I17" s="9" t="s">
        <v>198</v>
      </c>
      <c r="J17" s="5">
        <v>5</v>
      </c>
      <c r="K17" s="5" t="s">
        <v>113</v>
      </c>
    </row>
    <row r="18" ht="30" customHeight="1" spans="1:11">
      <c r="A18" s="12"/>
      <c r="B18" s="14"/>
      <c r="C18" s="16"/>
      <c r="D18" s="15" t="s">
        <v>488</v>
      </c>
      <c r="E18" s="15"/>
      <c r="F18" s="15"/>
      <c r="G18" s="9" t="s">
        <v>489</v>
      </c>
      <c r="H18" s="9" t="s">
        <v>138</v>
      </c>
      <c r="I18" s="9" t="s">
        <v>198</v>
      </c>
      <c r="J18" s="5">
        <v>5</v>
      </c>
      <c r="K18" s="5" t="s">
        <v>113</v>
      </c>
    </row>
    <row r="19" ht="36.5" customHeight="1" spans="1:11">
      <c r="A19" s="12"/>
      <c r="B19" s="14"/>
      <c r="C19" s="16" t="s">
        <v>140</v>
      </c>
      <c r="D19" s="15" t="s">
        <v>141</v>
      </c>
      <c r="E19" s="15"/>
      <c r="F19" s="15"/>
      <c r="G19" s="9" t="s">
        <v>463</v>
      </c>
      <c r="H19" s="9" t="s">
        <v>138</v>
      </c>
      <c r="I19" s="9" t="s">
        <v>139</v>
      </c>
      <c r="J19" s="5">
        <v>10</v>
      </c>
      <c r="K19" s="5" t="s">
        <v>113</v>
      </c>
    </row>
    <row r="20" ht="30" customHeight="1" spans="1:11">
      <c r="A20" s="12"/>
      <c r="B20" s="14"/>
      <c r="C20" s="16" t="s">
        <v>143</v>
      </c>
      <c r="D20" s="15" t="s">
        <v>144</v>
      </c>
      <c r="E20" s="15"/>
      <c r="F20" s="15"/>
      <c r="G20" s="9" t="s">
        <v>490</v>
      </c>
      <c r="H20" s="9" t="s">
        <v>491</v>
      </c>
      <c r="I20" s="9" t="s">
        <v>139</v>
      </c>
      <c r="J20" s="5">
        <v>10</v>
      </c>
      <c r="K20" s="5" t="s">
        <v>113</v>
      </c>
    </row>
    <row r="21" ht="30" customHeight="1" spans="1:11">
      <c r="A21" s="12"/>
      <c r="B21" s="14" t="s">
        <v>147</v>
      </c>
      <c r="C21" s="14" t="s">
        <v>148</v>
      </c>
      <c r="D21" s="15" t="s">
        <v>492</v>
      </c>
      <c r="E21" s="15"/>
      <c r="F21" s="15"/>
      <c r="G21" s="9" t="s">
        <v>241</v>
      </c>
      <c r="H21" s="9" t="s">
        <v>242</v>
      </c>
      <c r="I21" s="9" t="s">
        <v>493</v>
      </c>
      <c r="J21" s="5">
        <v>6</v>
      </c>
      <c r="K21" s="5" t="s">
        <v>113</v>
      </c>
    </row>
    <row r="22" ht="30" customHeight="1" spans="1:11">
      <c r="A22" s="12"/>
      <c r="B22" s="14"/>
      <c r="C22" s="16" t="s">
        <v>152</v>
      </c>
      <c r="D22" s="15" t="s">
        <v>494</v>
      </c>
      <c r="E22" s="15"/>
      <c r="F22" s="15"/>
      <c r="G22" s="9" t="s">
        <v>320</v>
      </c>
      <c r="H22" s="9" t="s">
        <v>138</v>
      </c>
      <c r="I22" s="9" t="s">
        <v>493</v>
      </c>
      <c r="J22" s="5">
        <v>6</v>
      </c>
      <c r="K22" s="5" t="s">
        <v>113</v>
      </c>
    </row>
    <row r="23" ht="36.5" customHeight="1" spans="1:11">
      <c r="A23" s="12"/>
      <c r="B23" s="14"/>
      <c r="C23" s="16" t="s">
        <v>154</v>
      </c>
      <c r="D23" s="15" t="s">
        <v>495</v>
      </c>
      <c r="E23" s="15"/>
      <c r="F23" s="15"/>
      <c r="G23" s="9" t="s">
        <v>241</v>
      </c>
      <c r="H23" s="9" t="s">
        <v>242</v>
      </c>
      <c r="I23" s="9" t="s">
        <v>493</v>
      </c>
      <c r="J23" s="5">
        <v>6</v>
      </c>
      <c r="K23" s="5" t="s">
        <v>113</v>
      </c>
    </row>
    <row r="24" ht="37.5" customHeight="1" spans="1:11">
      <c r="A24" s="12"/>
      <c r="B24" s="14"/>
      <c r="C24" s="16"/>
      <c r="D24" s="15" t="s">
        <v>496</v>
      </c>
      <c r="E24" s="15"/>
      <c r="F24" s="15"/>
      <c r="G24" s="9" t="s">
        <v>160</v>
      </c>
      <c r="H24" s="9" t="s">
        <v>218</v>
      </c>
      <c r="I24" s="9" t="s">
        <v>493</v>
      </c>
      <c r="J24" s="5">
        <v>6</v>
      </c>
      <c r="K24" s="5" t="s">
        <v>113</v>
      </c>
    </row>
    <row r="25" ht="26" customHeight="1" spans="1:11">
      <c r="A25" s="12"/>
      <c r="B25" s="14"/>
      <c r="C25" s="16" t="s">
        <v>156</v>
      </c>
      <c r="D25" s="15" t="s">
        <v>497</v>
      </c>
      <c r="E25" s="15"/>
      <c r="F25" s="15"/>
      <c r="G25" s="9" t="s">
        <v>498</v>
      </c>
      <c r="H25" s="9" t="s">
        <v>499</v>
      </c>
      <c r="I25" s="9" t="s">
        <v>493</v>
      </c>
      <c r="J25" s="5">
        <v>6</v>
      </c>
      <c r="K25" s="5" t="s">
        <v>113</v>
      </c>
    </row>
    <row r="26" ht="26" customHeight="1" spans="1:11">
      <c r="A26" s="12"/>
      <c r="B26" s="14" t="s">
        <v>158</v>
      </c>
      <c r="C26" s="14" t="s">
        <v>158</v>
      </c>
      <c r="D26" s="15" t="s">
        <v>500</v>
      </c>
      <c r="E26" s="15"/>
      <c r="F26" s="15"/>
      <c r="G26" s="9" t="s">
        <v>501</v>
      </c>
      <c r="H26" s="9" t="s">
        <v>179</v>
      </c>
      <c r="I26" s="9" t="s">
        <v>198</v>
      </c>
      <c r="J26" s="5">
        <v>5</v>
      </c>
      <c r="K26" s="5" t="s">
        <v>113</v>
      </c>
    </row>
    <row r="27" ht="26" customHeight="1" spans="1:11">
      <c r="A27" s="12"/>
      <c r="B27" s="14"/>
      <c r="C27" s="14"/>
      <c r="D27" s="15" t="s">
        <v>502</v>
      </c>
      <c r="E27" s="15"/>
      <c r="F27" s="15"/>
      <c r="G27" s="9" t="s">
        <v>501</v>
      </c>
      <c r="H27" s="9" t="s">
        <v>161</v>
      </c>
      <c r="I27" s="9" t="s">
        <v>198</v>
      </c>
      <c r="J27" s="5">
        <v>5</v>
      </c>
      <c r="K27" s="5" t="s">
        <v>113</v>
      </c>
    </row>
    <row r="28" ht="26" customHeight="1" spans="1:11">
      <c r="A28" s="17" t="s">
        <v>162</v>
      </c>
      <c r="B28" s="17"/>
      <c r="C28" s="17"/>
      <c r="D28" s="17"/>
      <c r="E28" s="17"/>
      <c r="F28" s="17"/>
      <c r="G28" s="17"/>
      <c r="H28" s="17" t="s">
        <v>113</v>
      </c>
      <c r="I28" s="17">
        <v>100</v>
      </c>
      <c r="J28" s="22">
        <f>SUM(J15:J27)+K8</f>
        <v>100</v>
      </c>
      <c r="K28" s="5" t="s">
        <v>113</v>
      </c>
    </row>
  </sheetData>
  <mergeCells count="41">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A28:G28"/>
    <mergeCell ref="A12:A13"/>
    <mergeCell ref="A14:A27"/>
    <mergeCell ref="B15:B20"/>
    <mergeCell ref="B21:B25"/>
    <mergeCell ref="B26:B27"/>
    <mergeCell ref="C15:C16"/>
    <mergeCell ref="C17:C18"/>
    <mergeCell ref="C23:C24"/>
    <mergeCell ref="C26:C27"/>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10" workbookViewId="0">
      <selection activeCell="E29" sqref="E29"/>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180</v>
      </c>
      <c r="G8" s="10">
        <f t="shared" si="0"/>
        <v>73.3372</v>
      </c>
      <c r="H8" s="10">
        <f t="shared" si="0"/>
        <v>73.3372</v>
      </c>
      <c r="I8" s="5">
        <v>10</v>
      </c>
      <c r="J8" s="18">
        <f>H8/G8</f>
        <v>1</v>
      </c>
      <c r="K8" s="19">
        <f>IF(J8*I8&gt;10,10,J8*I8)</f>
        <v>10</v>
      </c>
    </row>
    <row r="9" ht="33.5" customHeight="1" spans="1:11">
      <c r="A9" s="8"/>
      <c r="B9" s="8"/>
      <c r="C9" s="8"/>
      <c r="D9" s="5" t="s">
        <v>111</v>
      </c>
      <c r="E9" s="5"/>
      <c r="F9" s="10">
        <v>180</v>
      </c>
      <c r="G9" s="10">
        <v>73.3372</v>
      </c>
      <c r="H9" s="10">
        <v>73.3372</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163</v>
      </c>
      <c r="C13" s="13"/>
      <c r="D13" s="13"/>
      <c r="E13" s="13"/>
      <c r="F13" s="13"/>
      <c r="G13" s="13"/>
      <c r="H13" s="13" t="s">
        <v>164</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165</v>
      </c>
      <c r="E15" s="15"/>
      <c r="F15" s="15"/>
      <c r="G15" s="9" t="s">
        <v>166</v>
      </c>
      <c r="H15" s="9" t="s">
        <v>167</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142</v>
      </c>
      <c r="H17" s="9" t="s">
        <v>138</v>
      </c>
      <c r="I17" s="9" t="s">
        <v>139</v>
      </c>
      <c r="J17" s="5">
        <v>10</v>
      </c>
      <c r="K17" s="5" t="s">
        <v>113</v>
      </c>
    </row>
    <row r="18" ht="30" customHeight="1" spans="1:11">
      <c r="A18" s="12"/>
      <c r="B18" s="14"/>
      <c r="C18" s="16" t="s">
        <v>143</v>
      </c>
      <c r="D18" s="15" t="s">
        <v>144</v>
      </c>
      <c r="E18" s="15"/>
      <c r="F18" s="15"/>
      <c r="G18" s="9" t="s">
        <v>168</v>
      </c>
      <c r="H18" s="9" t="s">
        <v>169</v>
      </c>
      <c r="I18" s="9" t="s">
        <v>134</v>
      </c>
      <c r="J18" s="5">
        <v>15</v>
      </c>
      <c r="K18" s="5" t="s">
        <v>113</v>
      </c>
    </row>
    <row r="19" ht="36.5" customHeight="1" spans="1:11">
      <c r="A19" s="12"/>
      <c r="B19" s="14" t="s">
        <v>147</v>
      </c>
      <c r="C19" s="14" t="s">
        <v>148</v>
      </c>
      <c r="D19" s="15" t="s">
        <v>149</v>
      </c>
      <c r="E19" s="15"/>
      <c r="F19" s="15"/>
      <c r="G19" s="9" t="s">
        <v>150</v>
      </c>
      <c r="H19" s="9" t="s">
        <v>138</v>
      </c>
      <c r="I19" s="9" t="s">
        <v>151</v>
      </c>
      <c r="J19" s="5">
        <v>7.5</v>
      </c>
      <c r="K19" s="5" t="s">
        <v>113</v>
      </c>
    </row>
    <row r="20" ht="30" customHeight="1" spans="1:11">
      <c r="A20" s="12"/>
      <c r="B20" s="14"/>
      <c r="C20" s="16" t="s">
        <v>152</v>
      </c>
      <c r="D20" s="15" t="s">
        <v>153</v>
      </c>
      <c r="E20" s="15"/>
      <c r="F20" s="15"/>
      <c r="G20" s="9" t="s">
        <v>150</v>
      </c>
      <c r="H20" s="9" t="s">
        <v>138</v>
      </c>
      <c r="I20" s="9" t="s">
        <v>151</v>
      </c>
      <c r="J20" s="5">
        <v>7.5</v>
      </c>
      <c r="K20" s="5" t="s">
        <v>113</v>
      </c>
    </row>
    <row r="21" ht="30" customHeight="1" spans="1:11">
      <c r="A21" s="12"/>
      <c r="B21" s="14"/>
      <c r="C21" s="16" t="s">
        <v>154</v>
      </c>
      <c r="D21" s="15" t="s">
        <v>155</v>
      </c>
      <c r="E21" s="15"/>
      <c r="F21" s="15"/>
      <c r="G21" s="9" t="s">
        <v>150</v>
      </c>
      <c r="H21" s="9" t="s">
        <v>138</v>
      </c>
      <c r="I21" s="9" t="s">
        <v>151</v>
      </c>
      <c r="J21" s="5">
        <v>7.5</v>
      </c>
      <c r="K21" s="5" t="s">
        <v>113</v>
      </c>
    </row>
    <row r="22" ht="30" customHeight="1" spans="1:11">
      <c r="A22" s="12"/>
      <c r="B22" s="14"/>
      <c r="C22" s="16" t="s">
        <v>156</v>
      </c>
      <c r="D22" s="15" t="s">
        <v>157</v>
      </c>
      <c r="E22" s="15"/>
      <c r="F22" s="15"/>
      <c r="G22" s="9" t="s">
        <v>150</v>
      </c>
      <c r="H22" s="9" t="s">
        <v>138</v>
      </c>
      <c r="I22" s="9" t="s">
        <v>151</v>
      </c>
      <c r="J22" s="5">
        <v>7.5</v>
      </c>
      <c r="K22" s="5" t="s">
        <v>113</v>
      </c>
    </row>
    <row r="23" ht="36.5" customHeight="1" spans="1:11">
      <c r="A23" s="12"/>
      <c r="B23" s="14" t="s">
        <v>158</v>
      </c>
      <c r="C23" s="14" t="s">
        <v>158</v>
      </c>
      <c r="D23" s="15" t="s">
        <v>170</v>
      </c>
      <c r="E23" s="15"/>
      <c r="F23" s="15"/>
      <c r="G23" s="9" t="s">
        <v>160</v>
      </c>
      <c r="H23" s="9" t="s">
        <v>171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32</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694.95</v>
      </c>
      <c r="G8" s="10">
        <f t="shared" si="0"/>
        <v>367.1139</v>
      </c>
      <c r="H8" s="10">
        <f t="shared" si="0"/>
        <v>367.1139</v>
      </c>
      <c r="I8" s="5">
        <v>10</v>
      </c>
      <c r="J8" s="18">
        <f>H8/G8</f>
        <v>1</v>
      </c>
      <c r="K8" s="19">
        <f>IF(J8*I8&gt;10,10,J8*I8)</f>
        <v>10</v>
      </c>
    </row>
    <row r="9" ht="33.5" customHeight="1" spans="1:11">
      <c r="A9" s="8"/>
      <c r="B9" s="8"/>
      <c r="C9" s="8"/>
      <c r="D9" s="5" t="s">
        <v>111</v>
      </c>
      <c r="E9" s="5"/>
      <c r="F9" s="10">
        <v>694.95</v>
      </c>
      <c r="G9" s="10">
        <v>367.1139</v>
      </c>
      <c r="H9" s="10">
        <v>367.1139</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503</v>
      </c>
      <c r="C13" s="13"/>
      <c r="D13" s="13"/>
      <c r="E13" s="13"/>
      <c r="F13" s="13"/>
      <c r="G13" s="13"/>
      <c r="H13" s="13" t="s">
        <v>503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504</v>
      </c>
      <c r="E15" s="15"/>
      <c r="F15" s="15"/>
      <c r="G15" s="9" t="s">
        <v>377</v>
      </c>
      <c r="H15" s="9" t="s">
        <v>378</v>
      </c>
      <c r="I15" s="9" t="s">
        <v>505</v>
      </c>
      <c r="J15" s="5">
        <v>4</v>
      </c>
      <c r="K15" s="5" t="s">
        <v>113</v>
      </c>
    </row>
    <row r="16" ht="30" customHeight="1" spans="1:11">
      <c r="A16" s="12"/>
      <c r="B16" s="14"/>
      <c r="C16" s="14"/>
      <c r="D16" s="15" t="s">
        <v>506</v>
      </c>
      <c r="E16" s="15"/>
      <c r="F16" s="15"/>
      <c r="G16" s="9" t="s">
        <v>468</v>
      </c>
      <c r="H16" s="9" t="s">
        <v>469</v>
      </c>
      <c r="I16" s="9" t="s">
        <v>505</v>
      </c>
      <c r="J16" s="5">
        <v>4</v>
      </c>
      <c r="K16" s="5" t="s">
        <v>113</v>
      </c>
    </row>
    <row r="17" ht="30" customHeight="1" spans="1:11">
      <c r="A17" s="12"/>
      <c r="B17" s="14"/>
      <c r="C17" s="14"/>
      <c r="D17" s="15" t="s">
        <v>507</v>
      </c>
      <c r="E17" s="15"/>
      <c r="F17" s="15"/>
      <c r="G17" s="9" t="s">
        <v>508</v>
      </c>
      <c r="H17" s="9" t="s">
        <v>509</v>
      </c>
      <c r="I17" s="9" t="s">
        <v>505</v>
      </c>
      <c r="J17" s="5">
        <v>4</v>
      </c>
      <c r="K17" s="5" t="s">
        <v>113</v>
      </c>
    </row>
    <row r="18" ht="30" customHeight="1" spans="1:11">
      <c r="A18" s="12"/>
      <c r="B18" s="14"/>
      <c r="C18" s="14"/>
      <c r="D18" s="15" t="s">
        <v>510</v>
      </c>
      <c r="E18" s="15"/>
      <c r="F18" s="15"/>
      <c r="G18" s="9" t="s">
        <v>511</v>
      </c>
      <c r="H18" s="9" t="s">
        <v>512</v>
      </c>
      <c r="I18" s="9" t="s">
        <v>505</v>
      </c>
      <c r="J18" s="5">
        <v>4</v>
      </c>
      <c r="K18" s="5" t="s">
        <v>113</v>
      </c>
    </row>
    <row r="19" ht="36.5" customHeight="1" spans="1:11">
      <c r="A19" s="12"/>
      <c r="B19" s="14"/>
      <c r="C19" s="14"/>
      <c r="D19" s="15" t="s">
        <v>513</v>
      </c>
      <c r="E19" s="15"/>
      <c r="F19" s="15"/>
      <c r="G19" s="9" t="s">
        <v>514</v>
      </c>
      <c r="H19" s="9" t="s">
        <v>515</v>
      </c>
      <c r="I19" s="9" t="s">
        <v>505</v>
      </c>
      <c r="J19" s="5">
        <v>4</v>
      </c>
      <c r="K19" s="5" t="s">
        <v>113</v>
      </c>
    </row>
    <row r="20" ht="30" customHeight="1" spans="1:11">
      <c r="A20" s="12"/>
      <c r="B20" s="14"/>
      <c r="C20" s="14"/>
      <c r="D20" s="15" t="s">
        <v>516</v>
      </c>
      <c r="E20" s="15"/>
      <c r="F20" s="15"/>
      <c r="G20" s="9" t="s">
        <v>241</v>
      </c>
      <c r="H20" s="9" t="s">
        <v>242</v>
      </c>
      <c r="I20" s="9" t="s">
        <v>505</v>
      </c>
      <c r="J20" s="5">
        <v>4</v>
      </c>
      <c r="K20" s="5" t="s">
        <v>113</v>
      </c>
    </row>
    <row r="21" ht="30" customHeight="1" spans="1:11">
      <c r="A21" s="12"/>
      <c r="B21" s="14"/>
      <c r="C21" s="16" t="s">
        <v>135</v>
      </c>
      <c r="D21" s="15" t="s">
        <v>517</v>
      </c>
      <c r="E21" s="15"/>
      <c r="F21" s="15"/>
      <c r="G21" s="9" t="s">
        <v>324</v>
      </c>
      <c r="H21" s="9" t="s">
        <v>171</v>
      </c>
      <c r="I21" s="9" t="s">
        <v>505</v>
      </c>
      <c r="J21" s="5">
        <v>4</v>
      </c>
      <c r="K21" s="5" t="s">
        <v>113</v>
      </c>
    </row>
    <row r="22" ht="30" customHeight="1" spans="1:11">
      <c r="A22" s="12"/>
      <c r="B22" s="14"/>
      <c r="C22" s="16"/>
      <c r="D22" s="15" t="s">
        <v>518</v>
      </c>
      <c r="E22" s="15"/>
      <c r="F22" s="15"/>
      <c r="G22" s="9" t="s">
        <v>519</v>
      </c>
      <c r="H22" s="9" t="s">
        <v>520</v>
      </c>
      <c r="I22" s="9" t="s">
        <v>505</v>
      </c>
      <c r="J22" s="5">
        <v>4</v>
      </c>
      <c r="K22" s="5" t="s">
        <v>113</v>
      </c>
    </row>
    <row r="23" ht="36.5" customHeight="1" spans="1:11">
      <c r="A23" s="12"/>
      <c r="B23" s="14"/>
      <c r="C23" s="16"/>
      <c r="D23" s="15" t="s">
        <v>521</v>
      </c>
      <c r="E23" s="15"/>
      <c r="F23" s="15"/>
      <c r="G23" s="9" t="s">
        <v>160</v>
      </c>
      <c r="H23" s="9" t="s">
        <v>250</v>
      </c>
      <c r="I23" s="9" t="s">
        <v>505</v>
      </c>
      <c r="J23" s="5">
        <v>4</v>
      </c>
      <c r="K23" s="5" t="s">
        <v>113</v>
      </c>
    </row>
    <row r="24" ht="37.5" customHeight="1" spans="1:11">
      <c r="A24" s="12"/>
      <c r="B24" s="14"/>
      <c r="C24" s="16"/>
      <c r="D24" s="15" t="s">
        <v>522</v>
      </c>
      <c r="E24" s="15"/>
      <c r="F24" s="15"/>
      <c r="G24" s="9" t="s">
        <v>523</v>
      </c>
      <c r="H24" s="9" t="s">
        <v>138</v>
      </c>
      <c r="I24" s="9" t="s">
        <v>505</v>
      </c>
      <c r="J24" s="5">
        <v>4</v>
      </c>
      <c r="K24" s="5" t="s">
        <v>113</v>
      </c>
    </row>
    <row r="25" ht="39" customHeight="1" spans="1:11">
      <c r="A25" s="12"/>
      <c r="B25" s="14"/>
      <c r="C25" s="16" t="s">
        <v>140</v>
      </c>
      <c r="D25" s="15" t="s">
        <v>524</v>
      </c>
      <c r="E25" s="15"/>
      <c r="F25" s="15"/>
      <c r="G25" s="9" t="s">
        <v>160</v>
      </c>
      <c r="H25" s="9" t="s">
        <v>250</v>
      </c>
      <c r="I25" s="9" t="s">
        <v>198</v>
      </c>
      <c r="J25" s="5">
        <v>5</v>
      </c>
      <c r="K25" s="5" t="s">
        <v>113</v>
      </c>
    </row>
    <row r="26" ht="39" customHeight="1" spans="1:11">
      <c r="A26" s="12"/>
      <c r="B26" s="14"/>
      <c r="C26" s="16" t="s">
        <v>143</v>
      </c>
      <c r="D26" s="15" t="s">
        <v>144</v>
      </c>
      <c r="E26" s="15"/>
      <c r="F26" s="15"/>
      <c r="G26" s="9" t="s">
        <v>525</v>
      </c>
      <c r="H26" s="9" t="s">
        <v>526</v>
      </c>
      <c r="I26" s="9" t="s">
        <v>198</v>
      </c>
      <c r="J26" s="5">
        <v>5</v>
      </c>
      <c r="K26" s="5" t="s">
        <v>113</v>
      </c>
    </row>
    <row r="27" ht="39" customHeight="1" spans="1:11">
      <c r="A27" s="12"/>
      <c r="B27" s="14" t="s">
        <v>147</v>
      </c>
      <c r="C27" s="14" t="s">
        <v>148</v>
      </c>
      <c r="D27" s="15" t="s">
        <v>527</v>
      </c>
      <c r="E27" s="15"/>
      <c r="F27" s="15"/>
      <c r="G27" s="9" t="s">
        <v>528</v>
      </c>
      <c r="H27" s="9" t="s">
        <v>138</v>
      </c>
      <c r="I27" s="9" t="s">
        <v>151</v>
      </c>
      <c r="J27" s="5">
        <v>7.5</v>
      </c>
      <c r="K27" s="5" t="s">
        <v>113</v>
      </c>
    </row>
    <row r="28" ht="39" customHeight="1" spans="1:11">
      <c r="A28" s="12"/>
      <c r="B28" s="14"/>
      <c r="C28" s="16" t="s">
        <v>152</v>
      </c>
      <c r="D28" s="15" t="s">
        <v>319</v>
      </c>
      <c r="E28" s="15"/>
      <c r="F28" s="15"/>
      <c r="G28" s="9" t="s">
        <v>320</v>
      </c>
      <c r="H28" s="9" t="s">
        <v>138</v>
      </c>
      <c r="I28" s="9" t="s">
        <v>151</v>
      </c>
      <c r="J28" s="5">
        <v>7.5</v>
      </c>
      <c r="K28" s="5" t="s">
        <v>113</v>
      </c>
    </row>
    <row r="29" ht="39" customHeight="1" spans="1:11">
      <c r="A29" s="12"/>
      <c r="B29" s="14"/>
      <c r="C29" s="16" t="s">
        <v>154</v>
      </c>
      <c r="D29" s="15" t="s">
        <v>529</v>
      </c>
      <c r="E29" s="15"/>
      <c r="F29" s="15"/>
      <c r="G29" s="9" t="s">
        <v>473</v>
      </c>
      <c r="H29" s="9" t="s">
        <v>138</v>
      </c>
      <c r="I29" s="9" t="s">
        <v>151</v>
      </c>
      <c r="J29" s="5">
        <v>7.5</v>
      </c>
      <c r="K29" s="5" t="s">
        <v>113</v>
      </c>
    </row>
    <row r="30" ht="39" customHeight="1" spans="1:11">
      <c r="A30" s="12"/>
      <c r="B30" s="14"/>
      <c r="C30" s="16" t="s">
        <v>156</v>
      </c>
      <c r="D30" s="15" t="s">
        <v>530</v>
      </c>
      <c r="E30" s="15"/>
      <c r="F30" s="15"/>
      <c r="G30" s="9" t="s">
        <v>473</v>
      </c>
      <c r="H30" s="9" t="s">
        <v>138</v>
      </c>
      <c r="I30" s="9" t="s">
        <v>151</v>
      </c>
      <c r="J30" s="5">
        <v>7.5</v>
      </c>
      <c r="K30" s="5" t="s">
        <v>113</v>
      </c>
    </row>
    <row r="31" ht="39" customHeight="1" spans="1:11">
      <c r="A31" s="12"/>
      <c r="B31" s="14" t="s">
        <v>158</v>
      </c>
      <c r="C31" s="14" t="s">
        <v>158</v>
      </c>
      <c r="D31" s="15" t="s">
        <v>191</v>
      </c>
      <c r="E31" s="15"/>
      <c r="F31" s="15"/>
      <c r="G31" s="9" t="s">
        <v>160</v>
      </c>
      <c r="H31" s="9" t="s">
        <v>161</v>
      </c>
      <c r="I31" s="9" t="s">
        <v>139</v>
      </c>
      <c r="J31" s="5">
        <v>10</v>
      </c>
      <c r="K31" s="5" t="s">
        <v>113</v>
      </c>
    </row>
    <row r="32" ht="39" customHeight="1" spans="1:11">
      <c r="A32" s="17" t="s">
        <v>162</v>
      </c>
      <c r="B32" s="17"/>
      <c r="C32" s="17"/>
      <c r="D32" s="17"/>
      <c r="E32" s="17"/>
      <c r="F32" s="17"/>
      <c r="G32" s="17"/>
      <c r="H32" s="17" t="s">
        <v>113</v>
      </c>
      <c r="I32" s="17">
        <v>100</v>
      </c>
      <c r="J32" s="22">
        <f>SUM(J15:J31)+K8</f>
        <v>100</v>
      </c>
      <c r="K32" s="5" t="s">
        <v>113</v>
      </c>
    </row>
  </sheetData>
  <mergeCells count="4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A32:G32"/>
    <mergeCell ref="A12:A13"/>
    <mergeCell ref="A14:A31"/>
    <mergeCell ref="B15:B26"/>
    <mergeCell ref="B27:B30"/>
    <mergeCell ref="C15:C20"/>
    <mergeCell ref="C21:C24"/>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33</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74</v>
      </c>
      <c r="G8" s="10">
        <f t="shared" si="0"/>
        <v>60</v>
      </c>
      <c r="H8" s="10">
        <f t="shared" si="0"/>
        <v>60</v>
      </c>
      <c r="I8" s="5">
        <v>10</v>
      </c>
      <c r="J8" s="18">
        <f>H8/G8</f>
        <v>1</v>
      </c>
      <c r="K8" s="19">
        <f>IF(J8*I8&gt;10,10,J8*I8)</f>
        <v>10</v>
      </c>
    </row>
    <row r="9" ht="33.5" customHeight="1" spans="1:11">
      <c r="A9" s="8"/>
      <c r="B9" s="8"/>
      <c r="C9" s="8"/>
      <c r="D9" s="5" t="s">
        <v>111</v>
      </c>
      <c r="E9" s="5"/>
      <c r="F9" s="10">
        <v>74</v>
      </c>
      <c r="G9" s="10">
        <v>60</v>
      </c>
      <c r="H9" s="10">
        <v>60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531</v>
      </c>
      <c r="C13" s="13"/>
      <c r="D13" s="13"/>
      <c r="E13" s="13"/>
      <c r="F13" s="13"/>
      <c r="G13" s="13"/>
      <c r="H13" s="13" t="s">
        <v>531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532</v>
      </c>
      <c r="E15" s="15"/>
      <c r="F15" s="15"/>
      <c r="G15" s="9" t="s">
        <v>533</v>
      </c>
      <c r="H15" s="9" t="s">
        <v>534</v>
      </c>
      <c r="I15" s="9" t="s">
        <v>134</v>
      </c>
      <c r="J15" s="5">
        <v>10</v>
      </c>
      <c r="K15" s="5" t="s">
        <v>535</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536</v>
      </c>
      <c r="H18" s="9" t="s">
        <v>290</v>
      </c>
      <c r="I18" s="9" t="s">
        <v>134</v>
      </c>
      <c r="J18" s="5">
        <v>15</v>
      </c>
      <c r="K18" s="5" t="s">
        <v>113</v>
      </c>
    </row>
    <row r="19" ht="36.5" customHeight="1" spans="1:11">
      <c r="A19" s="12"/>
      <c r="B19" s="14" t="s">
        <v>147</v>
      </c>
      <c r="C19" s="14" t="s">
        <v>148</v>
      </c>
      <c r="D19" s="15" t="s">
        <v>537</v>
      </c>
      <c r="E19" s="15"/>
      <c r="F19" s="15"/>
      <c r="G19" s="9" t="s">
        <v>404</v>
      </c>
      <c r="H19" s="9" t="s">
        <v>138</v>
      </c>
      <c r="I19" s="9" t="s">
        <v>151</v>
      </c>
      <c r="J19" s="5">
        <v>7.5</v>
      </c>
      <c r="K19" s="5" t="s">
        <v>113</v>
      </c>
    </row>
    <row r="20" ht="30" customHeight="1" spans="1:11">
      <c r="A20" s="12"/>
      <c r="B20" s="14"/>
      <c r="C20" s="16" t="s">
        <v>152</v>
      </c>
      <c r="D20" s="15" t="s">
        <v>538</v>
      </c>
      <c r="E20" s="15"/>
      <c r="F20" s="15"/>
      <c r="G20" s="9" t="s">
        <v>393</v>
      </c>
      <c r="H20" s="9" t="s">
        <v>138</v>
      </c>
      <c r="I20" s="9" t="s">
        <v>151</v>
      </c>
      <c r="J20" s="5">
        <v>7.5</v>
      </c>
      <c r="K20" s="5" t="s">
        <v>113</v>
      </c>
    </row>
    <row r="21" ht="30" customHeight="1" spans="1:11">
      <c r="A21" s="12"/>
      <c r="B21" s="14"/>
      <c r="C21" s="16" t="s">
        <v>154</v>
      </c>
      <c r="D21" s="15" t="s">
        <v>539</v>
      </c>
      <c r="E21" s="15"/>
      <c r="F21" s="15"/>
      <c r="G21" s="9" t="s">
        <v>393</v>
      </c>
      <c r="H21" s="9" t="s">
        <v>138</v>
      </c>
      <c r="I21" s="9" t="s">
        <v>151</v>
      </c>
      <c r="J21" s="5">
        <v>7.5</v>
      </c>
      <c r="K21" s="5" t="s">
        <v>113</v>
      </c>
    </row>
    <row r="22" ht="30" customHeight="1" spans="1:11">
      <c r="A22" s="12"/>
      <c r="B22" s="14"/>
      <c r="C22" s="16" t="s">
        <v>156</v>
      </c>
      <c r="D22" s="15" t="s">
        <v>540</v>
      </c>
      <c r="E22" s="15"/>
      <c r="F22" s="15"/>
      <c r="G22" s="9" t="s">
        <v>363</v>
      </c>
      <c r="H22" s="9" t="s">
        <v>138</v>
      </c>
      <c r="I22" s="9" t="s">
        <v>151</v>
      </c>
      <c r="J22" s="5">
        <v>7.5</v>
      </c>
      <c r="K22" s="5" t="s">
        <v>113</v>
      </c>
    </row>
    <row r="23" ht="36.5" customHeight="1" spans="1:11">
      <c r="A23" s="12"/>
      <c r="B23" s="14" t="s">
        <v>158</v>
      </c>
      <c r="C23" s="14" t="s">
        <v>158</v>
      </c>
      <c r="D23" s="15" t="s">
        <v>306</v>
      </c>
      <c r="E23" s="15"/>
      <c r="F23" s="15"/>
      <c r="G23" s="9" t="s">
        <v>160</v>
      </c>
      <c r="H23" s="9" t="s">
        <v>408</v>
      </c>
      <c r="I23" s="9" t="s">
        <v>139</v>
      </c>
      <c r="J23" s="5">
        <v>10</v>
      </c>
      <c r="K23" s="5" t="s">
        <v>113</v>
      </c>
    </row>
    <row r="24" ht="37.5" customHeight="1" spans="1:11">
      <c r="A24" s="17" t="s">
        <v>162</v>
      </c>
      <c r="B24" s="17"/>
      <c r="C24" s="17"/>
      <c r="D24" s="17"/>
      <c r="E24" s="17"/>
      <c r="F24" s="17"/>
      <c r="G24" s="17"/>
      <c r="H24" s="17" t="s">
        <v>113</v>
      </c>
      <c r="I24" s="17">
        <v>100</v>
      </c>
      <c r="J24" s="22">
        <f>SUM(J15:J23)+K8</f>
        <v>95</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37</v>
      </c>
      <c r="G8" s="10">
        <f t="shared" si="0"/>
        <v>28</v>
      </c>
      <c r="H8" s="10">
        <f t="shared" si="0"/>
        <v>28</v>
      </c>
      <c r="I8" s="5">
        <v>10</v>
      </c>
      <c r="J8" s="18">
        <f>H8/G8</f>
        <v>1</v>
      </c>
      <c r="K8" s="19">
        <f>IF(J8*I8&gt;10,10,J8*I8)</f>
        <v>10</v>
      </c>
    </row>
    <row r="9" ht="33.5" customHeight="1" spans="1:11">
      <c r="A9" s="8"/>
      <c r="B9" s="8"/>
      <c r="C9" s="8"/>
      <c r="D9" s="5" t="s">
        <v>111</v>
      </c>
      <c r="E9" s="5"/>
      <c r="F9" s="10">
        <v>37</v>
      </c>
      <c r="G9" s="10">
        <v>28</v>
      </c>
      <c r="H9" s="10">
        <v>28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541</v>
      </c>
      <c r="C13" s="13"/>
      <c r="D13" s="13"/>
      <c r="E13" s="13"/>
      <c r="F13" s="13"/>
      <c r="G13" s="13"/>
      <c r="H13" s="13" t="s">
        <v>541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542</v>
      </c>
      <c r="E15" s="15"/>
      <c r="F15" s="15"/>
      <c r="G15" s="9" t="s">
        <v>543</v>
      </c>
      <c r="H15" s="9" t="s">
        <v>378</v>
      </c>
      <c r="I15" s="9" t="s">
        <v>544</v>
      </c>
      <c r="J15" s="5">
        <v>7</v>
      </c>
      <c r="K15" s="5" t="s">
        <v>113</v>
      </c>
    </row>
    <row r="16" ht="30" customHeight="1" spans="1:11">
      <c r="A16" s="12"/>
      <c r="B16" s="14"/>
      <c r="C16" s="14"/>
      <c r="D16" s="15" t="s">
        <v>545</v>
      </c>
      <c r="E16" s="15"/>
      <c r="F16" s="15"/>
      <c r="G16" s="9" t="s">
        <v>546</v>
      </c>
      <c r="H16" s="9" t="s">
        <v>469</v>
      </c>
      <c r="I16" s="9" t="s">
        <v>544</v>
      </c>
      <c r="J16" s="5">
        <v>7</v>
      </c>
      <c r="K16" s="5" t="s">
        <v>113</v>
      </c>
    </row>
    <row r="17" ht="30" customHeight="1" spans="1:11">
      <c r="A17" s="12"/>
      <c r="B17" s="14"/>
      <c r="C17" s="14"/>
      <c r="D17" s="15" t="s">
        <v>547</v>
      </c>
      <c r="E17" s="15"/>
      <c r="F17" s="15"/>
      <c r="G17" s="9" t="s">
        <v>543</v>
      </c>
      <c r="H17" s="9" t="s">
        <v>378</v>
      </c>
      <c r="I17" s="9" t="s">
        <v>544</v>
      </c>
      <c r="J17" s="5">
        <v>7</v>
      </c>
      <c r="K17" s="5" t="s">
        <v>113</v>
      </c>
    </row>
    <row r="18" ht="30" customHeight="1" spans="1:11">
      <c r="A18" s="12"/>
      <c r="B18" s="14"/>
      <c r="C18" s="14"/>
      <c r="D18" s="15" t="s">
        <v>548</v>
      </c>
      <c r="E18" s="15"/>
      <c r="F18" s="15"/>
      <c r="G18" s="9" t="s">
        <v>546</v>
      </c>
      <c r="H18" s="9" t="s">
        <v>469</v>
      </c>
      <c r="I18" s="9" t="s">
        <v>544</v>
      </c>
      <c r="J18" s="5">
        <v>7</v>
      </c>
      <c r="K18" s="5" t="s">
        <v>113</v>
      </c>
    </row>
    <row r="19" ht="36.5" customHeight="1" spans="1:11">
      <c r="A19" s="12"/>
      <c r="B19" s="14"/>
      <c r="C19" s="16" t="s">
        <v>135</v>
      </c>
      <c r="D19" s="15" t="s">
        <v>549</v>
      </c>
      <c r="E19" s="15"/>
      <c r="F19" s="15"/>
      <c r="G19" s="9" t="s">
        <v>550</v>
      </c>
      <c r="H19" s="9" t="s">
        <v>138</v>
      </c>
      <c r="I19" s="9" t="s">
        <v>493</v>
      </c>
      <c r="J19" s="5">
        <v>6</v>
      </c>
      <c r="K19" s="5" t="s">
        <v>113</v>
      </c>
    </row>
    <row r="20" ht="30" customHeight="1" spans="1:11">
      <c r="A20" s="12"/>
      <c r="B20" s="14"/>
      <c r="C20" s="16" t="s">
        <v>140</v>
      </c>
      <c r="D20" s="15" t="s">
        <v>524</v>
      </c>
      <c r="E20" s="15"/>
      <c r="F20" s="15"/>
      <c r="G20" s="9" t="s">
        <v>324</v>
      </c>
      <c r="H20" s="9" t="s">
        <v>250</v>
      </c>
      <c r="I20" s="9" t="s">
        <v>493</v>
      </c>
      <c r="J20" s="5">
        <v>6</v>
      </c>
      <c r="K20" s="5" t="s">
        <v>113</v>
      </c>
    </row>
    <row r="21" ht="30" customHeight="1" spans="1:11">
      <c r="A21" s="12"/>
      <c r="B21" s="14"/>
      <c r="C21" s="16" t="s">
        <v>143</v>
      </c>
      <c r="D21" s="15" t="s">
        <v>144</v>
      </c>
      <c r="E21" s="15"/>
      <c r="F21" s="15"/>
      <c r="G21" s="9" t="s">
        <v>551</v>
      </c>
      <c r="H21" s="9" t="s">
        <v>552</v>
      </c>
      <c r="I21" s="9" t="s">
        <v>139</v>
      </c>
      <c r="J21" s="5">
        <v>10</v>
      </c>
      <c r="K21" s="5" t="s">
        <v>113</v>
      </c>
    </row>
    <row r="22" ht="30" customHeight="1" spans="1:11">
      <c r="A22" s="12"/>
      <c r="B22" s="14" t="s">
        <v>147</v>
      </c>
      <c r="C22" s="14" t="s">
        <v>148</v>
      </c>
      <c r="D22" s="15" t="s">
        <v>553</v>
      </c>
      <c r="E22" s="15"/>
      <c r="F22" s="15"/>
      <c r="G22" s="9" t="s">
        <v>554</v>
      </c>
      <c r="H22" s="9" t="s">
        <v>555</v>
      </c>
      <c r="I22" s="9" t="s">
        <v>493</v>
      </c>
      <c r="J22" s="5">
        <v>6</v>
      </c>
      <c r="K22" s="5" t="s">
        <v>113</v>
      </c>
    </row>
    <row r="23" ht="36.5" customHeight="1" spans="1:11">
      <c r="A23" s="12"/>
      <c r="B23" s="14"/>
      <c r="C23" s="14"/>
      <c r="D23" s="15" t="s">
        <v>556</v>
      </c>
      <c r="E23" s="15"/>
      <c r="F23" s="15"/>
      <c r="G23" s="9" t="s">
        <v>557</v>
      </c>
      <c r="H23" s="9" t="s">
        <v>558</v>
      </c>
      <c r="I23" s="9" t="s">
        <v>493</v>
      </c>
      <c r="J23" s="5">
        <v>6</v>
      </c>
      <c r="K23" s="5" t="s">
        <v>113</v>
      </c>
    </row>
    <row r="24" ht="37.5" customHeight="1" spans="1:11">
      <c r="A24" s="12"/>
      <c r="B24" s="14"/>
      <c r="C24" s="14"/>
      <c r="D24" s="15" t="s">
        <v>559</v>
      </c>
      <c r="E24" s="15"/>
      <c r="F24" s="15"/>
      <c r="G24" s="9" t="s">
        <v>508</v>
      </c>
      <c r="H24" s="9" t="s">
        <v>509</v>
      </c>
      <c r="I24" s="9" t="s">
        <v>493</v>
      </c>
      <c r="J24" s="5">
        <v>6</v>
      </c>
      <c r="K24" s="5" t="s">
        <v>113</v>
      </c>
    </row>
    <row r="25" ht="38" customHeight="1" spans="1:11">
      <c r="A25" s="12"/>
      <c r="B25" s="14"/>
      <c r="C25" s="16" t="s">
        <v>152</v>
      </c>
      <c r="D25" s="15" t="s">
        <v>560</v>
      </c>
      <c r="E25" s="15"/>
      <c r="F25" s="15"/>
      <c r="G25" s="9" t="s">
        <v>561</v>
      </c>
      <c r="H25" s="9" t="s">
        <v>138</v>
      </c>
      <c r="I25" s="9" t="s">
        <v>198</v>
      </c>
      <c r="J25" s="5">
        <v>5</v>
      </c>
      <c r="K25" s="5" t="s">
        <v>113</v>
      </c>
    </row>
    <row r="26" ht="38" customHeight="1" spans="1:11">
      <c r="A26" s="12"/>
      <c r="B26" s="14"/>
      <c r="C26" s="16" t="s">
        <v>154</v>
      </c>
      <c r="D26" s="15" t="s">
        <v>562</v>
      </c>
      <c r="E26" s="15"/>
      <c r="F26" s="15"/>
      <c r="G26" s="9" t="s">
        <v>563</v>
      </c>
      <c r="H26" s="9" t="s">
        <v>138</v>
      </c>
      <c r="I26" s="9" t="s">
        <v>198</v>
      </c>
      <c r="J26" s="5">
        <v>5</v>
      </c>
      <c r="K26" s="5" t="s">
        <v>113</v>
      </c>
    </row>
    <row r="27" ht="38" customHeight="1" spans="1:11">
      <c r="A27" s="12"/>
      <c r="B27" s="14"/>
      <c r="C27" s="16" t="s">
        <v>156</v>
      </c>
      <c r="D27" s="15" t="s">
        <v>270</v>
      </c>
      <c r="E27" s="15"/>
      <c r="F27" s="15"/>
      <c r="G27" s="9" t="s">
        <v>271</v>
      </c>
      <c r="H27" s="9" t="s">
        <v>138</v>
      </c>
      <c r="I27" s="9" t="s">
        <v>564</v>
      </c>
      <c r="J27" s="5">
        <v>2</v>
      </c>
      <c r="K27" s="5" t="s">
        <v>113</v>
      </c>
    </row>
    <row r="28" ht="38" customHeight="1" spans="1:11">
      <c r="A28" s="12"/>
      <c r="B28" s="14" t="s">
        <v>158</v>
      </c>
      <c r="C28" s="14" t="s">
        <v>158</v>
      </c>
      <c r="D28" s="15" t="s">
        <v>565</v>
      </c>
      <c r="E28" s="15"/>
      <c r="F28" s="15"/>
      <c r="G28" s="9" t="s">
        <v>324</v>
      </c>
      <c r="H28" s="9" t="s">
        <v>250</v>
      </c>
      <c r="I28" s="9" t="s">
        <v>139</v>
      </c>
      <c r="J28" s="5">
        <v>10</v>
      </c>
      <c r="K28" s="5" t="s">
        <v>113</v>
      </c>
    </row>
    <row r="29" ht="38" customHeight="1" spans="1:11">
      <c r="A29" s="17" t="s">
        <v>162</v>
      </c>
      <c r="B29" s="17"/>
      <c r="C29" s="17"/>
      <c r="D29" s="17"/>
      <c r="E29" s="17"/>
      <c r="F29" s="17"/>
      <c r="G29" s="17"/>
      <c r="H29" s="17" t="s">
        <v>113</v>
      </c>
      <c r="I29" s="17">
        <v>100</v>
      </c>
      <c r="J29" s="22">
        <f>SUM(J15:J28)+K8</f>
        <v>100</v>
      </c>
      <c r="K29" s="5" t="s">
        <v>113</v>
      </c>
    </row>
  </sheetData>
  <mergeCells count="39">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A29:G29"/>
    <mergeCell ref="A12:A13"/>
    <mergeCell ref="A14:A28"/>
    <mergeCell ref="B15:B21"/>
    <mergeCell ref="B22:B27"/>
    <mergeCell ref="C15:C18"/>
    <mergeCell ref="C22:C24"/>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2514</v>
      </c>
      <c r="G8" s="10">
        <f t="shared" si="0"/>
        <v>2514</v>
      </c>
      <c r="H8" s="10">
        <f t="shared" si="0"/>
        <v>572.7</v>
      </c>
      <c r="I8" s="5">
        <v>10</v>
      </c>
      <c r="J8" s="18">
        <f>H8/G8</f>
        <v>0.227804295942721</v>
      </c>
      <c r="K8" s="19">
        <f>IF(J8*I8&gt;10,10,J8*I8)</f>
        <v>2.27804295942721</v>
      </c>
    </row>
    <row r="9" ht="33.5" customHeight="1" spans="1:11">
      <c r="A9" s="8"/>
      <c r="B9" s="8"/>
      <c r="C9" s="8"/>
      <c r="D9" s="5" t="s">
        <v>111</v>
      </c>
      <c r="E9" s="5"/>
      <c r="F9" s="10">
        <v>2514</v>
      </c>
      <c r="G9" s="10">
        <v>2514</v>
      </c>
      <c r="H9" s="10">
        <v>572.7</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566</v>
      </c>
      <c r="C13" s="13"/>
      <c r="D13" s="13"/>
      <c r="E13" s="13"/>
      <c r="F13" s="13"/>
      <c r="G13" s="13"/>
      <c r="H13" s="13" t="s">
        <v>566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567</v>
      </c>
      <c r="E15" s="15"/>
      <c r="F15" s="15"/>
      <c r="G15" s="9" t="s">
        <v>568</v>
      </c>
      <c r="H15" s="9" t="s">
        <v>569</v>
      </c>
      <c r="I15" s="9" t="s">
        <v>139</v>
      </c>
      <c r="J15" s="5">
        <v>10</v>
      </c>
      <c r="K15" s="5" t="s">
        <v>113</v>
      </c>
    </row>
    <row r="16" ht="30" customHeight="1" spans="1:11">
      <c r="A16" s="12"/>
      <c r="B16" s="14"/>
      <c r="C16" s="14"/>
      <c r="D16" s="15" t="s">
        <v>570</v>
      </c>
      <c r="E16" s="15"/>
      <c r="F16" s="15"/>
      <c r="G16" s="9" t="s">
        <v>571</v>
      </c>
      <c r="H16" s="9" t="s">
        <v>572</v>
      </c>
      <c r="I16" s="9" t="s">
        <v>139</v>
      </c>
      <c r="J16" s="5">
        <v>10</v>
      </c>
      <c r="K16" s="5" t="s">
        <v>113</v>
      </c>
    </row>
    <row r="17" ht="30" customHeight="1" spans="1:11">
      <c r="A17" s="12"/>
      <c r="B17" s="14"/>
      <c r="C17" s="16" t="s">
        <v>135</v>
      </c>
      <c r="D17" s="15" t="s">
        <v>136</v>
      </c>
      <c r="E17" s="15"/>
      <c r="F17" s="15"/>
      <c r="G17" s="9" t="s">
        <v>197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573</v>
      </c>
      <c r="H19" s="9" t="s">
        <v>574</v>
      </c>
      <c r="I19" s="9" t="s">
        <v>139</v>
      </c>
      <c r="J19" s="5">
        <v>10</v>
      </c>
      <c r="K19" s="5" t="s">
        <v>113</v>
      </c>
    </row>
    <row r="20" ht="30" customHeight="1" spans="1:11">
      <c r="A20" s="12"/>
      <c r="B20" s="14" t="s">
        <v>147</v>
      </c>
      <c r="C20" s="14" t="s">
        <v>148</v>
      </c>
      <c r="D20" s="15" t="s">
        <v>575</v>
      </c>
      <c r="E20" s="15"/>
      <c r="F20" s="15"/>
      <c r="G20" s="9" t="s">
        <v>576</v>
      </c>
      <c r="H20" s="9" t="s">
        <v>577</v>
      </c>
      <c r="I20" s="9" t="s">
        <v>198</v>
      </c>
      <c r="J20" s="5">
        <v>5</v>
      </c>
      <c r="K20" s="5" t="s">
        <v>113</v>
      </c>
    </row>
    <row r="21" ht="30" customHeight="1" spans="1:11">
      <c r="A21" s="12"/>
      <c r="B21" s="14"/>
      <c r="C21" s="16" t="s">
        <v>152</v>
      </c>
      <c r="D21" s="15" t="s">
        <v>578</v>
      </c>
      <c r="E21" s="15"/>
      <c r="F21" s="15"/>
      <c r="G21" s="9" t="s">
        <v>361</v>
      </c>
      <c r="H21" s="9" t="s">
        <v>138</v>
      </c>
      <c r="I21" s="9" t="s">
        <v>198</v>
      </c>
      <c r="J21" s="5">
        <v>5</v>
      </c>
      <c r="K21" s="5" t="s">
        <v>113</v>
      </c>
    </row>
    <row r="22" ht="30" customHeight="1" spans="1:11">
      <c r="A22" s="12"/>
      <c r="B22" s="14"/>
      <c r="C22" s="16" t="s">
        <v>154</v>
      </c>
      <c r="D22" s="15" t="s">
        <v>579</v>
      </c>
      <c r="E22" s="15"/>
      <c r="F22" s="15"/>
      <c r="G22" s="9" t="s">
        <v>160</v>
      </c>
      <c r="H22" s="9" t="s">
        <v>252</v>
      </c>
      <c r="I22" s="9" t="s">
        <v>505</v>
      </c>
      <c r="J22" s="5">
        <v>4</v>
      </c>
      <c r="K22" s="5" t="s">
        <v>113</v>
      </c>
    </row>
    <row r="23" ht="36.5" customHeight="1" spans="1:11">
      <c r="A23" s="12"/>
      <c r="B23" s="14"/>
      <c r="C23" s="16"/>
      <c r="D23" s="15" t="s">
        <v>580</v>
      </c>
      <c r="E23" s="15"/>
      <c r="F23" s="15"/>
      <c r="G23" s="9" t="s">
        <v>160</v>
      </c>
      <c r="H23" s="9" t="s">
        <v>252</v>
      </c>
      <c r="I23" s="9" t="s">
        <v>505</v>
      </c>
      <c r="J23" s="5">
        <v>4</v>
      </c>
      <c r="K23" s="5" t="s">
        <v>113</v>
      </c>
    </row>
    <row r="24" ht="37.5" customHeight="1" spans="1:11">
      <c r="A24" s="12"/>
      <c r="B24" s="14"/>
      <c r="C24" s="16"/>
      <c r="D24" s="15" t="s">
        <v>581</v>
      </c>
      <c r="E24" s="15"/>
      <c r="F24" s="15"/>
      <c r="G24" s="9" t="s">
        <v>582</v>
      </c>
      <c r="H24" s="9" t="s">
        <v>583</v>
      </c>
      <c r="I24" s="9" t="s">
        <v>505</v>
      </c>
      <c r="J24" s="5">
        <v>4</v>
      </c>
      <c r="K24" s="5" t="s">
        <v>113</v>
      </c>
    </row>
    <row r="25" ht="46" customHeight="1" spans="1:11">
      <c r="A25" s="12"/>
      <c r="B25" s="14"/>
      <c r="C25" s="16"/>
      <c r="D25" s="15" t="s">
        <v>584</v>
      </c>
      <c r="E25" s="15"/>
      <c r="F25" s="15"/>
      <c r="G25" s="9" t="s">
        <v>324</v>
      </c>
      <c r="H25" s="9" t="s">
        <v>179</v>
      </c>
      <c r="I25" s="9" t="s">
        <v>505</v>
      </c>
      <c r="J25" s="5">
        <v>4</v>
      </c>
      <c r="K25" s="5" t="s">
        <v>113</v>
      </c>
    </row>
    <row r="26" ht="46" customHeight="1" spans="1:11">
      <c r="A26" s="12"/>
      <c r="B26" s="14"/>
      <c r="C26" s="16" t="s">
        <v>156</v>
      </c>
      <c r="D26" s="15" t="s">
        <v>585</v>
      </c>
      <c r="E26" s="15"/>
      <c r="F26" s="15"/>
      <c r="G26" s="9" t="s">
        <v>363</v>
      </c>
      <c r="H26" s="9" t="s">
        <v>138</v>
      </c>
      <c r="I26" s="9" t="s">
        <v>505</v>
      </c>
      <c r="J26" s="5">
        <v>4</v>
      </c>
      <c r="K26" s="5" t="s">
        <v>113</v>
      </c>
    </row>
    <row r="27" ht="46" customHeight="1" spans="1:11">
      <c r="A27" s="12"/>
      <c r="B27" s="14" t="s">
        <v>158</v>
      </c>
      <c r="C27" s="14" t="s">
        <v>158</v>
      </c>
      <c r="D27" s="15" t="s">
        <v>306</v>
      </c>
      <c r="E27" s="15"/>
      <c r="F27" s="15"/>
      <c r="G27" s="9" t="s">
        <v>160</v>
      </c>
      <c r="H27" s="9" t="s">
        <v>161</v>
      </c>
      <c r="I27" s="9" t="s">
        <v>139</v>
      </c>
      <c r="J27" s="5">
        <v>10</v>
      </c>
      <c r="K27" s="5" t="s">
        <v>113</v>
      </c>
    </row>
    <row r="28" ht="46" customHeight="1" spans="1:11">
      <c r="A28" s="17" t="s">
        <v>162</v>
      </c>
      <c r="B28" s="17"/>
      <c r="C28" s="17"/>
      <c r="D28" s="17"/>
      <c r="E28" s="17"/>
      <c r="F28" s="17"/>
      <c r="G28" s="17"/>
      <c r="H28" s="17" t="s">
        <v>113</v>
      </c>
      <c r="I28" s="17">
        <v>100</v>
      </c>
      <c r="J28" s="22">
        <f>SUM(J15:J27)+K8</f>
        <v>92.2780429594272</v>
      </c>
      <c r="K28" s="5" t="s">
        <v>113</v>
      </c>
    </row>
  </sheetData>
  <mergeCells count="38">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A28:G28"/>
    <mergeCell ref="A12:A13"/>
    <mergeCell ref="A14:A27"/>
    <mergeCell ref="B15:B19"/>
    <mergeCell ref="B20:B26"/>
    <mergeCell ref="C15:C16"/>
    <mergeCell ref="C22:C25"/>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Q14" sqref="Q14"/>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36</v>
      </c>
      <c r="E5" s="6"/>
      <c r="F5" s="6"/>
      <c r="G5" s="6"/>
      <c r="H5" s="6"/>
      <c r="I5" s="6"/>
      <c r="J5" s="6"/>
      <c r="K5" s="6"/>
    </row>
    <row r="6" ht="33.5" customHeight="1" spans="1:11">
      <c r="A6" s="5" t="s">
        <v>99</v>
      </c>
      <c r="B6" s="5"/>
      <c r="C6" s="5"/>
      <c r="D6" s="7" t="s">
        <v>586</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31.7764</v>
      </c>
      <c r="G8" s="10">
        <f t="shared" si="0"/>
        <v>31.7764</v>
      </c>
      <c r="H8" s="10">
        <f t="shared" si="0"/>
        <v>31.7764</v>
      </c>
      <c r="I8" s="5">
        <v>10</v>
      </c>
      <c r="J8" s="18">
        <f>H8/G8</f>
        <v>1</v>
      </c>
      <c r="K8" s="19">
        <f>IF(J8*I8&gt;10,10,J8*I8)</f>
        <v>10</v>
      </c>
    </row>
    <row r="9" ht="33.5" customHeight="1" spans="1:11">
      <c r="A9" s="8"/>
      <c r="B9" s="8"/>
      <c r="C9" s="8"/>
      <c r="D9" s="5" t="s">
        <v>111</v>
      </c>
      <c r="E9" s="5"/>
      <c r="F9" s="10">
        <v>31.7764</v>
      </c>
      <c r="G9" s="10">
        <v>31.7764</v>
      </c>
      <c r="H9" s="10">
        <v>31.7764</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587</v>
      </c>
      <c r="C13" s="13"/>
      <c r="D13" s="13"/>
      <c r="E13" s="13"/>
      <c r="F13" s="13"/>
      <c r="G13" s="13"/>
      <c r="H13" s="13" t="s">
        <v>587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588</v>
      </c>
      <c r="E15" s="15"/>
      <c r="F15" s="15"/>
      <c r="G15" s="9" t="s">
        <v>589</v>
      </c>
      <c r="H15" s="9" t="s">
        <v>590</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463</v>
      </c>
      <c r="H17" s="9" t="s">
        <v>138</v>
      </c>
      <c r="I17" s="9" t="s">
        <v>139</v>
      </c>
      <c r="J17" s="5">
        <v>10</v>
      </c>
      <c r="K17" s="5" t="s">
        <v>113</v>
      </c>
    </row>
    <row r="18" ht="30" customHeight="1" spans="1:11">
      <c r="A18" s="12"/>
      <c r="B18" s="14"/>
      <c r="C18" s="16" t="s">
        <v>143</v>
      </c>
      <c r="D18" s="15" t="s">
        <v>36</v>
      </c>
      <c r="E18" s="15"/>
      <c r="F18" s="15"/>
      <c r="G18" s="9" t="s">
        <v>591</v>
      </c>
      <c r="H18" s="9" t="s">
        <v>592</v>
      </c>
      <c r="I18" s="9" t="s">
        <v>134</v>
      </c>
      <c r="J18" s="5">
        <v>15</v>
      </c>
      <c r="K18" s="5" t="s">
        <v>113</v>
      </c>
    </row>
    <row r="19" ht="36.5" customHeight="1" spans="1:11">
      <c r="A19" s="12"/>
      <c r="B19" s="14" t="s">
        <v>147</v>
      </c>
      <c r="C19" s="14" t="s">
        <v>148</v>
      </c>
      <c r="D19" s="15" t="s">
        <v>270</v>
      </c>
      <c r="E19" s="15"/>
      <c r="F19" s="15"/>
      <c r="G19" s="9" t="s">
        <v>271</v>
      </c>
      <c r="H19" s="9" t="s">
        <v>138</v>
      </c>
      <c r="I19" s="9" t="s">
        <v>198</v>
      </c>
      <c r="J19" s="5">
        <v>5</v>
      </c>
      <c r="K19" s="5" t="s">
        <v>113</v>
      </c>
    </row>
    <row r="20" ht="30" customHeight="1" spans="1:11">
      <c r="A20" s="12"/>
      <c r="B20" s="14"/>
      <c r="C20" s="16" t="s">
        <v>152</v>
      </c>
      <c r="D20" s="15" t="s">
        <v>593</v>
      </c>
      <c r="E20" s="15"/>
      <c r="F20" s="15"/>
      <c r="G20" s="9" t="s">
        <v>594</v>
      </c>
      <c r="H20" s="9" t="s">
        <v>138</v>
      </c>
      <c r="I20" s="9" t="s">
        <v>134</v>
      </c>
      <c r="J20" s="5">
        <v>15</v>
      </c>
      <c r="K20" s="5" t="s">
        <v>113</v>
      </c>
    </row>
    <row r="21" ht="30" customHeight="1" spans="1:11">
      <c r="A21" s="12"/>
      <c r="B21" s="14"/>
      <c r="C21" s="16" t="s">
        <v>154</v>
      </c>
      <c r="D21" s="15" t="s">
        <v>322</v>
      </c>
      <c r="E21" s="15"/>
      <c r="F21" s="15"/>
      <c r="G21" s="9" t="s">
        <v>595</v>
      </c>
      <c r="H21" s="9" t="s">
        <v>138</v>
      </c>
      <c r="I21" s="9" t="s">
        <v>198</v>
      </c>
      <c r="J21" s="5">
        <v>5</v>
      </c>
      <c r="K21" s="5" t="s">
        <v>113</v>
      </c>
    </row>
    <row r="22" ht="30" customHeight="1" spans="1:11">
      <c r="A22" s="12"/>
      <c r="B22" s="14"/>
      <c r="C22" s="16" t="s">
        <v>156</v>
      </c>
      <c r="D22" s="15" t="s">
        <v>596</v>
      </c>
      <c r="E22" s="15"/>
      <c r="F22" s="15"/>
      <c r="G22" s="9" t="s">
        <v>597</v>
      </c>
      <c r="H22" s="9" t="s">
        <v>138</v>
      </c>
      <c r="I22" s="9" t="s">
        <v>198</v>
      </c>
      <c r="J22" s="5">
        <v>5</v>
      </c>
      <c r="K22" s="5" t="s">
        <v>113</v>
      </c>
    </row>
    <row r="23" ht="36.5" customHeight="1" spans="1:11">
      <c r="A23" s="12"/>
      <c r="B23" s="14" t="s">
        <v>158</v>
      </c>
      <c r="C23" s="14" t="s">
        <v>158</v>
      </c>
      <c r="D23" s="15" t="s">
        <v>598</v>
      </c>
      <c r="E23" s="15"/>
      <c r="F23" s="15"/>
      <c r="G23" s="9" t="s">
        <v>288</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37</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2469</v>
      </c>
      <c r="G8" s="10">
        <f t="shared" si="0"/>
        <v>450</v>
      </c>
      <c r="H8" s="10">
        <f t="shared" si="0"/>
        <v>450</v>
      </c>
      <c r="I8" s="5">
        <v>10</v>
      </c>
      <c r="J8" s="18">
        <f>H8/G8</f>
        <v>1</v>
      </c>
      <c r="K8" s="19">
        <f>IF(J8*I8&gt;10,10,J8*I8)</f>
        <v>10</v>
      </c>
    </row>
    <row r="9" ht="33.5" customHeight="1" spans="1:11">
      <c r="A9" s="8"/>
      <c r="B9" s="8"/>
      <c r="C9" s="8"/>
      <c r="D9" s="5" t="s">
        <v>111</v>
      </c>
      <c r="E9" s="5"/>
      <c r="F9" s="10">
        <v>2469</v>
      </c>
      <c r="G9" s="10">
        <v>450</v>
      </c>
      <c r="H9" s="10">
        <v>450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599</v>
      </c>
      <c r="C13" s="13"/>
      <c r="D13" s="13"/>
      <c r="E13" s="13"/>
      <c r="F13" s="13"/>
      <c r="G13" s="13"/>
      <c r="H13" s="13" t="s">
        <v>599</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600</v>
      </c>
      <c r="E15" s="15"/>
      <c r="F15" s="15"/>
      <c r="G15" s="9" t="s">
        <v>601</v>
      </c>
      <c r="H15" s="9" t="s">
        <v>602</v>
      </c>
      <c r="I15" s="9" t="s">
        <v>272</v>
      </c>
      <c r="J15" s="5">
        <v>3</v>
      </c>
      <c r="K15" s="5" t="s">
        <v>113</v>
      </c>
    </row>
    <row r="16" ht="30" customHeight="1" spans="1:11">
      <c r="A16" s="12"/>
      <c r="B16" s="14"/>
      <c r="C16" s="14"/>
      <c r="D16" s="15" t="s">
        <v>603</v>
      </c>
      <c r="E16" s="15"/>
      <c r="F16" s="15"/>
      <c r="G16" s="9" t="s">
        <v>604</v>
      </c>
      <c r="H16" s="9" t="s">
        <v>605</v>
      </c>
      <c r="I16" s="9" t="s">
        <v>272</v>
      </c>
      <c r="J16" s="5">
        <v>3</v>
      </c>
      <c r="K16" s="5" t="s">
        <v>113</v>
      </c>
    </row>
    <row r="17" ht="30" customHeight="1" spans="1:11">
      <c r="A17" s="12"/>
      <c r="B17" s="14"/>
      <c r="C17" s="14"/>
      <c r="D17" s="15" t="s">
        <v>606</v>
      </c>
      <c r="E17" s="15"/>
      <c r="F17" s="15"/>
      <c r="G17" s="9" t="s">
        <v>607</v>
      </c>
      <c r="H17" s="9" t="s">
        <v>608</v>
      </c>
      <c r="I17" s="9" t="s">
        <v>272</v>
      </c>
      <c r="J17" s="5">
        <v>3</v>
      </c>
      <c r="K17" s="5" t="s">
        <v>113</v>
      </c>
    </row>
    <row r="18" ht="30" customHeight="1" spans="1:11">
      <c r="A18" s="12"/>
      <c r="B18" s="14"/>
      <c r="C18" s="14"/>
      <c r="D18" s="15" t="s">
        <v>609</v>
      </c>
      <c r="E18" s="15"/>
      <c r="F18" s="15"/>
      <c r="G18" s="9" t="s">
        <v>610</v>
      </c>
      <c r="H18" s="9" t="s">
        <v>611</v>
      </c>
      <c r="I18" s="9" t="s">
        <v>272</v>
      </c>
      <c r="J18" s="5">
        <v>3</v>
      </c>
      <c r="K18" s="5" t="s">
        <v>113</v>
      </c>
    </row>
    <row r="19" ht="36.5" customHeight="1" spans="1:11">
      <c r="A19" s="12"/>
      <c r="B19" s="14"/>
      <c r="C19" s="14"/>
      <c r="D19" s="15" t="s">
        <v>612</v>
      </c>
      <c r="E19" s="15"/>
      <c r="F19" s="15"/>
      <c r="G19" s="9" t="s">
        <v>613</v>
      </c>
      <c r="H19" s="9" t="s">
        <v>614</v>
      </c>
      <c r="I19" s="9" t="s">
        <v>272</v>
      </c>
      <c r="J19" s="5">
        <v>3</v>
      </c>
      <c r="K19" s="5" t="s">
        <v>113</v>
      </c>
    </row>
    <row r="20" ht="30" customHeight="1" spans="1:11">
      <c r="A20" s="12"/>
      <c r="B20" s="14"/>
      <c r="C20" s="14"/>
      <c r="D20" s="15" t="s">
        <v>615</v>
      </c>
      <c r="E20" s="15"/>
      <c r="F20" s="15"/>
      <c r="G20" s="9" t="s">
        <v>616</v>
      </c>
      <c r="H20" s="9" t="s">
        <v>617</v>
      </c>
      <c r="I20" s="9" t="s">
        <v>272</v>
      </c>
      <c r="J20" s="5">
        <v>3</v>
      </c>
      <c r="K20" s="5" t="s">
        <v>113</v>
      </c>
    </row>
    <row r="21" ht="30" customHeight="1" spans="1:11">
      <c r="A21" s="12"/>
      <c r="B21" s="14"/>
      <c r="C21" s="16" t="s">
        <v>135</v>
      </c>
      <c r="D21" s="15" t="s">
        <v>618</v>
      </c>
      <c r="E21" s="15"/>
      <c r="F21" s="15"/>
      <c r="G21" s="9" t="s">
        <v>288</v>
      </c>
      <c r="H21" s="9" t="s">
        <v>250</v>
      </c>
      <c r="I21" s="9" t="s">
        <v>272</v>
      </c>
      <c r="J21" s="5">
        <v>3</v>
      </c>
      <c r="K21" s="5" t="s">
        <v>113</v>
      </c>
    </row>
    <row r="22" ht="30" customHeight="1" spans="1:11">
      <c r="A22" s="12"/>
      <c r="B22" s="14"/>
      <c r="C22" s="16"/>
      <c r="D22" s="15" t="s">
        <v>619</v>
      </c>
      <c r="E22" s="15"/>
      <c r="F22" s="15"/>
      <c r="G22" s="9" t="s">
        <v>288</v>
      </c>
      <c r="H22" s="9" t="s">
        <v>250</v>
      </c>
      <c r="I22" s="9" t="s">
        <v>272</v>
      </c>
      <c r="J22" s="5">
        <v>3</v>
      </c>
      <c r="K22" s="5" t="s">
        <v>113</v>
      </c>
    </row>
    <row r="23" ht="36.5" customHeight="1" spans="1:11">
      <c r="A23" s="12"/>
      <c r="B23" s="14"/>
      <c r="C23" s="16"/>
      <c r="D23" s="15" t="s">
        <v>620</v>
      </c>
      <c r="E23" s="15"/>
      <c r="F23" s="15"/>
      <c r="G23" s="9" t="s">
        <v>621</v>
      </c>
      <c r="H23" s="9" t="s">
        <v>252</v>
      </c>
      <c r="I23" s="9" t="s">
        <v>272</v>
      </c>
      <c r="J23" s="5">
        <v>3</v>
      </c>
      <c r="K23" s="5" t="s">
        <v>113</v>
      </c>
    </row>
    <row r="24" ht="37.5" customHeight="1" spans="1:11">
      <c r="A24" s="12"/>
      <c r="B24" s="14"/>
      <c r="C24" s="16"/>
      <c r="D24" s="15" t="s">
        <v>622</v>
      </c>
      <c r="E24" s="15"/>
      <c r="F24" s="15"/>
      <c r="G24" s="9" t="s">
        <v>623</v>
      </c>
      <c r="H24" s="9" t="s">
        <v>161</v>
      </c>
      <c r="I24" s="9" t="s">
        <v>272</v>
      </c>
      <c r="J24" s="5">
        <v>3</v>
      </c>
      <c r="K24" s="5" t="s">
        <v>113</v>
      </c>
    </row>
    <row r="25" ht="44" customHeight="1" spans="1:11">
      <c r="A25" s="12"/>
      <c r="B25" s="14"/>
      <c r="C25" s="16"/>
      <c r="D25" s="15" t="s">
        <v>624</v>
      </c>
      <c r="E25" s="15"/>
      <c r="F25" s="15"/>
      <c r="G25" s="9" t="s">
        <v>625</v>
      </c>
      <c r="H25" s="9" t="s">
        <v>138</v>
      </c>
      <c r="I25" s="9" t="s">
        <v>272</v>
      </c>
      <c r="J25" s="5">
        <v>3</v>
      </c>
      <c r="K25" s="5" t="s">
        <v>113</v>
      </c>
    </row>
    <row r="26" ht="44" customHeight="1" spans="1:11">
      <c r="A26" s="12"/>
      <c r="B26" s="14"/>
      <c r="C26" s="16"/>
      <c r="D26" s="15" t="s">
        <v>626</v>
      </c>
      <c r="E26" s="15"/>
      <c r="F26" s="15"/>
      <c r="G26" s="9" t="s">
        <v>627</v>
      </c>
      <c r="H26" s="9" t="s">
        <v>138</v>
      </c>
      <c r="I26" s="9" t="s">
        <v>272</v>
      </c>
      <c r="J26" s="5">
        <v>3</v>
      </c>
      <c r="K26" s="5" t="s">
        <v>113</v>
      </c>
    </row>
    <row r="27" ht="44" customHeight="1" spans="1:11">
      <c r="A27" s="12"/>
      <c r="B27" s="14"/>
      <c r="C27" s="16" t="s">
        <v>140</v>
      </c>
      <c r="D27" s="15" t="s">
        <v>628</v>
      </c>
      <c r="E27" s="15"/>
      <c r="F27" s="15"/>
      <c r="G27" s="9" t="s">
        <v>629</v>
      </c>
      <c r="H27" s="9" t="s">
        <v>630</v>
      </c>
      <c r="I27" s="9" t="s">
        <v>272</v>
      </c>
      <c r="J27" s="5">
        <v>3</v>
      </c>
      <c r="K27" s="5" t="s">
        <v>113</v>
      </c>
    </row>
    <row r="28" ht="44" customHeight="1" spans="1:11">
      <c r="A28" s="12"/>
      <c r="B28" s="14"/>
      <c r="C28" s="16"/>
      <c r="D28" s="15" t="s">
        <v>631</v>
      </c>
      <c r="E28" s="15"/>
      <c r="F28" s="15"/>
      <c r="G28" s="9" t="s">
        <v>632</v>
      </c>
      <c r="H28" s="9" t="s">
        <v>633</v>
      </c>
      <c r="I28" s="9" t="s">
        <v>272</v>
      </c>
      <c r="J28" s="5">
        <v>3</v>
      </c>
      <c r="K28" s="5" t="s">
        <v>113</v>
      </c>
    </row>
    <row r="29" ht="44" customHeight="1" spans="1:11">
      <c r="A29" s="12"/>
      <c r="B29" s="14"/>
      <c r="C29" s="16" t="s">
        <v>143</v>
      </c>
      <c r="D29" s="15" t="s">
        <v>634</v>
      </c>
      <c r="E29" s="15"/>
      <c r="F29" s="15"/>
      <c r="G29" s="9" t="s">
        <v>635</v>
      </c>
      <c r="H29" s="9" t="s">
        <v>636</v>
      </c>
      <c r="I29" s="9" t="s">
        <v>505</v>
      </c>
      <c r="J29" s="5">
        <v>4</v>
      </c>
      <c r="K29" s="5" t="s">
        <v>113</v>
      </c>
    </row>
    <row r="30" ht="44" customHeight="1" spans="1:11">
      <c r="A30" s="12"/>
      <c r="B30" s="14"/>
      <c r="C30" s="16"/>
      <c r="D30" s="15" t="s">
        <v>637</v>
      </c>
      <c r="E30" s="15"/>
      <c r="F30" s="15"/>
      <c r="G30" s="9" t="s">
        <v>638</v>
      </c>
      <c r="H30" s="9" t="s">
        <v>639</v>
      </c>
      <c r="I30" s="9" t="s">
        <v>505</v>
      </c>
      <c r="J30" s="5">
        <v>4</v>
      </c>
      <c r="K30" s="5" t="s">
        <v>113</v>
      </c>
    </row>
    <row r="31" ht="44" customHeight="1" spans="1:11">
      <c r="A31" s="12"/>
      <c r="B31" s="14" t="s">
        <v>147</v>
      </c>
      <c r="C31" s="14" t="s">
        <v>148</v>
      </c>
      <c r="D31" s="15" t="s">
        <v>640</v>
      </c>
      <c r="E31" s="15"/>
      <c r="F31" s="15"/>
      <c r="G31" s="9" t="s">
        <v>641</v>
      </c>
      <c r="H31" s="9" t="s">
        <v>242</v>
      </c>
      <c r="I31" s="9" t="s">
        <v>272</v>
      </c>
      <c r="J31" s="5">
        <v>3</v>
      </c>
      <c r="K31" s="5" t="s">
        <v>113</v>
      </c>
    </row>
    <row r="32" ht="44" customHeight="1" spans="1:11">
      <c r="A32" s="12"/>
      <c r="B32" s="14"/>
      <c r="C32" s="14"/>
      <c r="D32" s="15" t="s">
        <v>642</v>
      </c>
      <c r="E32" s="15"/>
      <c r="F32" s="15"/>
      <c r="G32" s="9" t="s">
        <v>621</v>
      </c>
      <c r="H32" s="9" t="s">
        <v>252</v>
      </c>
      <c r="I32" s="9" t="s">
        <v>272</v>
      </c>
      <c r="J32" s="5">
        <v>3</v>
      </c>
      <c r="K32" s="5" t="s">
        <v>113</v>
      </c>
    </row>
    <row r="33" ht="44" customHeight="1" spans="1:11">
      <c r="A33" s="12"/>
      <c r="B33" s="14"/>
      <c r="C33" s="14"/>
      <c r="D33" s="15" t="s">
        <v>643</v>
      </c>
      <c r="E33" s="15"/>
      <c r="F33" s="15"/>
      <c r="G33" s="9" t="s">
        <v>576</v>
      </c>
      <c r="H33" s="9" t="s">
        <v>577</v>
      </c>
      <c r="I33" s="9" t="s">
        <v>272</v>
      </c>
      <c r="J33" s="5">
        <v>3</v>
      </c>
      <c r="K33" s="5" t="s">
        <v>113</v>
      </c>
    </row>
    <row r="34" ht="44" customHeight="1" spans="1:11">
      <c r="A34" s="12"/>
      <c r="B34" s="14"/>
      <c r="C34" s="16" t="s">
        <v>152</v>
      </c>
      <c r="D34" s="15" t="s">
        <v>644</v>
      </c>
      <c r="E34" s="15"/>
      <c r="F34" s="15"/>
      <c r="G34" s="9" t="s">
        <v>217</v>
      </c>
      <c r="H34" s="9" t="s">
        <v>161</v>
      </c>
      <c r="I34" s="9" t="s">
        <v>493</v>
      </c>
      <c r="J34" s="5">
        <v>6</v>
      </c>
      <c r="K34" s="5" t="s">
        <v>113</v>
      </c>
    </row>
    <row r="35" ht="44" customHeight="1" spans="1:11">
      <c r="A35" s="12"/>
      <c r="B35" s="14"/>
      <c r="C35" s="16" t="s">
        <v>154</v>
      </c>
      <c r="D35" s="15" t="s">
        <v>645</v>
      </c>
      <c r="E35" s="15"/>
      <c r="F35" s="15"/>
      <c r="G35" s="9" t="s">
        <v>288</v>
      </c>
      <c r="H35" s="9" t="s">
        <v>250</v>
      </c>
      <c r="I35" s="9" t="s">
        <v>272</v>
      </c>
      <c r="J35" s="5">
        <v>3</v>
      </c>
      <c r="K35" s="5" t="s">
        <v>113</v>
      </c>
    </row>
    <row r="36" ht="44" customHeight="1" spans="1:11">
      <c r="A36" s="12"/>
      <c r="B36" s="14"/>
      <c r="C36" s="16"/>
      <c r="D36" s="15" t="s">
        <v>646</v>
      </c>
      <c r="E36" s="15"/>
      <c r="F36" s="15"/>
      <c r="G36" s="9" t="s">
        <v>288</v>
      </c>
      <c r="H36" s="9" t="s">
        <v>250</v>
      </c>
      <c r="I36" s="9" t="s">
        <v>272</v>
      </c>
      <c r="J36" s="5">
        <v>3</v>
      </c>
      <c r="K36" s="5" t="s">
        <v>113</v>
      </c>
    </row>
    <row r="37" ht="44" customHeight="1" spans="1:11">
      <c r="A37" s="12"/>
      <c r="B37" s="14"/>
      <c r="C37" s="16"/>
      <c r="D37" s="15" t="s">
        <v>647</v>
      </c>
      <c r="E37" s="15"/>
      <c r="F37" s="15"/>
      <c r="G37" s="9" t="s">
        <v>648</v>
      </c>
      <c r="H37" s="9" t="s">
        <v>583</v>
      </c>
      <c r="I37" s="9" t="s">
        <v>272</v>
      </c>
      <c r="J37" s="5">
        <v>3</v>
      </c>
      <c r="K37" s="5" t="s">
        <v>113</v>
      </c>
    </row>
    <row r="38" ht="44" customHeight="1" spans="1:11">
      <c r="A38" s="12"/>
      <c r="B38" s="14"/>
      <c r="C38" s="16" t="s">
        <v>156</v>
      </c>
      <c r="D38" s="15" t="s">
        <v>649</v>
      </c>
      <c r="E38" s="15"/>
      <c r="F38" s="15"/>
      <c r="G38" s="9" t="s">
        <v>288</v>
      </c>
      <c r="H38" s="9" t="s">
        <v>250</v>
      </c>
      <c r="I38" s="9" t="s">
        <v>272</v>
      </c>
      <c r="J38" s="5">
        <v>3</v>
      </c>
      <c r="K38" s="5" t="s">
        <v>113</v>
      </c>
    </row>
    <row r="39" ht="44" customHeight="1" spans="1:11">
      <c r="A39" s="12"/>
      <c r="B39" s="14"/>
      <c r="C39" s="16"/>
      <c r="D39" s="15" t="s">
        <v>650</v>
      </c>
      <c r="E39" s="15"/>
      <c r="F39" s="15"/>
      <c r="G39" s="9" t="s">
        <v>651</v>
      </c>
      <c r="H39" s="9" t="s">
        <v>218</v>
      </c>
      <c r="I39" s="9" t="s">
        <v>272</v>
      </c>
      <c r="J39" s="5">
        <v>3</v>
      </c>
      <c r="K39" s="5" t="s">
        <v>113</v>
      </c>
    </row>
    <row r="40" ht="44" customHeight="1" spans="1:11">
      <c r="A40" s="12"/>
      <c r="B40" s="14" t="s">
        <v>158</v>
      </c>
      <c r="C40" s="14" t="s">
        <v>158</v>
      </c>
      <c r="D40" s="15" t="s">
        <v>652</v>
      </c>
      <c r="E40" s="15"/>
      <c r="F40" s="15"/>
      <c r="G40" s="9" t="s">
        <v>653</v>
      </c>
      <c r="H40" s="9" t="s">
        <v>250</v>
      </c>
      <c r="I40" s="9" t="s">
        <v>198</v>
      </c>
      <c r="J40" s="5">
        <v>5</v>
      </c>
      <c r="K40" s="5" t="s">
        <v>113</v>
      </c>
    </row>
    <row r="41" ht="44" customHeight="1" spans="1:11">
      <c r="A41" s="12"/>
      <c r="B41" s="14"/>
      <c r="C41" s="14"/>
      <c r="D41" s="15" t="s">
        <v>246</v>
      </c>
      <c r="E41" s="15"/>
      <c r="F41" s="15"/>
      <c r="G41" s="9" t="s">
        <v>654</v>
      </c>
      <c r="H41" s="9" t="s">
        <v>408</v>
      </c>
      <c r="I41" s="9" t="s">
        <v>198</v>
      </c>
      <c r="J41" s="5">
        <v>5</v>
      </c>
      <c r="K41" s="5" t="s">
        <v>113</v>
      </c>
    </row>
    <row r="42" ht="44" customHeight="1" spans="1:11">
      <c r="A42" s="17" t="s">
        <v>162</v>
      </c>
      <c r="B42" s="17"/>
      <c r="C42" s="17"/>
      <c r="D42" s="17"/>
      <c r="E42" s="17"/>
      <c r="F42" s="17"/>
      <c r="G42" s="17"/>
      <c r="H42" s="17" t="s">
        <v>113</v>
      </c>
      <c r="I42" s="17">
        <v>100</v>
      </c>
      <c r="J42" s="22">
        <f>SUM(J15:J41)+K8</f>
        <v>100</v>
      </c>
      <c r="K42" s="5" t="s">
        <v>113</v>
      </c>
    </row>
  </sheetData>
  <mergeCells count="59">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A42:G42"/>
    <mergeCell ref="A12:A13"/>
    <mergeCell ref="A14:A41"/>
    <mergeCell ref="B15:B30"/>
    <mergeCell ref="B31:B39"/>
    <mergeCell ref="B40:B41"/>
    <mergeCell ref="C15:C20"/>
    <mergeCell ref="C21:C26"/>
    <mergeCell ref="C27:C28"/>
    <mergeCell ref="C29:C30"/>
    <mergeCell ref="C31:C33"/>
    <mergeCell ref="C35:C37"/>
    <mergeCell ref="C38:C39"/>
    <mergeCell ref="C40:C41"/>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38</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28</v>
      </c>
      <c r="G8" s="10">
        <f t="shared" si="0"/>
        <v>28</v>
      </c>
      <c r="H8" s="10">
        <f t="shared" si="0"/>
        <v>0</v>
      </c>
      <c r="I8" s="5">
        <v>10</v>
      </c>
      <c r="J8" s="18">
        <f>H8/G8</f>
        <v>0</v>
      </c>
      <c r="K8" s="19">
        <f>IF(J8*I8&gt;10,10,J8*I8)</f>
        <v>0</v>
      </c>
    </row>
    <row r="9" ht="33.5" customHeight="1" spans="1:11">
      <c r="A9" s="8"/>
      <c r="B9" s="8"/>
      <c r="C9" s="8"/>
      <c r="D9" s="5" t="s">
        <v>111</v>
      </c>
      <c r="E9" s="5"/>
      <c r="F9" s="10">
        <v>28</v>
      </c>
      <c r="G9" s="10">
        <v>28</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448</v>
      </c>
      <c r="C13" s="13"/>
      <c r="D13" s="13"/>
      <c r="E13" s="13"/>
      <c r="F13" s="13"/>
      <c r="G13" s="13"/>
      <c r="H13" s="13" t="s">
        <v>449</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165</v>
      </c>
      <c r="E15" s="15"/>
      <c r="F15" s="15"/>
      <c r="G15" s="9" t="s">
        <v>166</v>
      </c>
      <c r="H15" s="9" t="s">
        <v>167</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142</v>
      </c>
      <c r="H17" s="9" t="s">
        <v>138</v>
      </c>
      <c r="I17" s="9" t="s">
        <v>139</v>
      </c>
      <c r="J17" s="5">
        <v>10</v>
      </c>
      <c r="K17" s="5" t="s">
        <v>113</v>
      </c>
    </row>
    <row r="18" ht="30" customHeight="1" spans="1:11">
      <c r="A18" s="12"/>
      <c r="B18" s="14"/>
      <c r="C18" s="16" t="s">
        <v>143</v>
      </c>
      <c r="D18" s="15" t="s">
        <v>144</v>
      </c>
      <c r="E18" s="15"/>
      <c r="F18" s="15"/>
      <c r="G18" s="9" t="s">
        <v>655</v>
      </c>
      <c r="H18" s="9" t="s">
        <v>471</v>
      </c>
      <c r="I18" s="9" t="s">
        <v>134</v>
      </c>
      <c r="J18" s="5">
        <v>15</v>
      </c>
      <c r="K18" s="5" t="s">
        <v>113</v>
      </c>
    </row>
    <row r="19" ht="36.5" customHeight="1" spans="1:11">
      <c r="A19" s="12"/>
      <c r="B19" s="14" t="s">
        <v>147</v>
      </c>
      <c r="C19" s="14" t="s">
        <v>148</v>
      </c>
      <c r="D19" s="15" t="s">
        <v>149</v>
      </c>
      <c r="E19" s="15"/>
      <c r="F19" s="15"/>
      <c r="G19" s="9" t="s">
        <v>150</v>
      </c>
      <c r="H19" s="9" t="s">
        <v>138</v>
      </c>
      <c r="I19" s="9" t="s">
        <v>151</v>
      </c>
      <c r="J19" s="5">
        <v>7.5</v>
      </c>
      <c r="K19" s="5" t="s">
        <v>113</v>
      </c>
    </row>
    <row r="20" ht="30" customHeight="1" spans="1:11">
      <c r="A20" s="12"/>
      <c r="B20" s="14"/>
      <c r="C20" s="16" t="s">
        <v>152</v>
      </c>
      <c r="D20" s="15" t="s">
        <v>153</v>
      </c>
      <c r="E20" s="15"/>
      <c r="F20" s="15"/>
      <c r="G20" s="9" t="s">
        <v>150</v>
      </c>
      <c r="H20" s="9" t="s">
        <v>138</v>
      </c>
      <c r="I20" s="9" t="s">
        <v>151</v>
      </c>
      <c r="J20" s="5">
        <v>7.5</v>
      </c>
      <c r="K20" s="5" t="s">
        <v>113</v>
      </c>
    </row>
    <row r="21" ht="30" customHeight="1" spans="1:11">
      <c r="A21" s="12"/>
      <c r="B21" s="14"/>
      <c r="C21" s="16" t="s">
        <v>154</v>
      </c>
      <c r="D21" s="15" t="s">
        <v>155</v>
      </c>
      <c r="E21" s="15"/>
      <c r="F21" s="15"/>
      <c r="G21" s="9" t="s">
        <v>150</v>
      </c>
      <c r="H21" s="9" t="s">
        <v>138</v>
      </c>
      <c r="I21" s="9" t="s">
        <v>151</v>
      </c>
      <c r="J21" s="5">
        <v>7.5</v>
      </c>
      <c r="K21" s="5" t="s">
        <v>113</v>
      </c>
    </row>
    <row r="22" ht="30" customHeight="1" spans="1:11">
      <c r="A22" s="12"/>
      <c r="B22" s="14"/>
      <c r="C22" s="16" t="s">
        <v>156</v>
      </c>
      <c r="D22" s="15" t="s">
        <v>157</v>
      </c>
      <c r="E22" s="15"/>
      <c r="F22" s="15"/>
      <c r="G22" s="9" t="s">
        <v>150</v>
      </c>
      <c r="H22" s="9" t="s">
        <v>138</v>
      </c>
      <c r="I22" s="9" t="s">
        <v>151</v>
      </c>
      <c r="J22" s="5">
        <v>7.5</v>
      </c>
      <c r="K22" s="5" t="s">
        <v>113</v>
      </c>
    </row>
    <row r="23" ht="36.5" customHeight="1" spans="1:11">
      <c r="A23" s="12"/>
      <c r="B23" s="14" t="s">
        <v>158</v>
      </c>
      <c r="C23" s="14" t="s">
        <v>158</v>
      </c>
      <c r="D23" s="15" t="s">
        <v>453</v>
      </c>
      <c r="E23" s="15"/>
      <c r="F23" s="15"/>
      <c r="G23" s="9" t="s">
        <v>150</v>
      </c>
      <c r="H23" s="9" t="s">
        <v>138</v>
      </c>
      <c r="I23" s="9" t="s">
        <v>139</v>
      </c>
      <c r="J23" s="5">
        <v>10</v>
      </c>
      <c r="K23" s="5" t="s">
        <v>113</v>
      </c>
    </row>
    <row r="24" ht="37.5" customHeight="1" spans="1:11">
      <c r="A24" s="17" t="s">
        <v>162</v>
      </c>
      <c r="B24" s="17"/>
      <c r="C24" s="17"/>
      <c r="D24" s="17"/>
      <c r="E24" s="17"/>
      <c r="F24" s="17"/>
      <c r="G24" s="17"/>
      <c r="H24" s="17" t="s">
        <v>113</v>
      </c>
      <c r="I24" s="17">
        <v>100</v>
      </c>
      <c r="J24" s="22">
        <f>SUM(J15:J23)+K8</f>
        <v>90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39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138.1278</v>
      </c>
      <c r="G8" s="10">
        <f t="shared" si="0"/>
        <v>138.1278</v>
      </c>
      <c r="H8" s="10">
        <f t="shared" si="0"/>
        <v>138.1278</v>
      </c>
      <c r="I8" s="5">
        <v>10</v>
      </c>
      <c r="J8" s="18">
        <f>H8/G8</f>
        <v>1</v>
      </c>
      <c r="K8" s="19">
        <f>IF(J8*I8&gt;10,10,J8*I8)</f>
        <v>10</v>
      </c>
    </row>
    <row r="9" ht="33.5" customHeight="1" spans="1:11">
      <c r="A9" s="8"/>
      <c r="B9" s="8"/>
      <c r="C9" s="8"/>
      <c r="D9" s="5" t="s">
        <v>111</v>
      </c>
      <c r="E9" s="5"/>
      <c r="F9" s="10">
        <v>138.1278</v>
      </c>
      <c r="G9" s="10">
        <v>138.1278</v>
      </c>
      <c r="H9" s="10">
        <v>138.1278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656</v>
      </c>
      <c r="C13" s="13"/>
      <c r="D13" s="13"/>
      <c r="E13" s="13"/>
      <c r="F13" s="13"/>
      <c r="G13" s="13"/>
      <c r="H13" s="13" t="s">
        <v>656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657</v>
      </c>
      <c r="E15" s="15"/>
      <c r="F15" s="15"/>
      <c r="G15" s="9" t="s">
        <v>658</v>
      </c>
      <c r="H15" s="9" t="s">
        <v>659</v>
      </c>
      <c r="I15" s="9" t="s">
        <v>134</v>
      </c>
      <c r="J15" s="5">
        <v>15</v>
      </c>
      <c r="K15" s="5" t="s">
        <v>113</v>
      </c>
    </row>
    <row r="16" ht="30" customHeight="1" spans="1:11">
      <c r="A16" s="12"/>
      <c r="B16" s="14"/>
      <c r="C16" s="16" t="s">
        <v>135</v>
      </c>
      <c r="D16" s="15" t="s">
        <v>660</v>
      </c>
      <c r="E16" s="15"/>
      <c r="F16" s="15"/>
      <c r="G16" s="9" t="s">
        <v>137</v>
      </c>
      <c r="H16" s="9" t="s">
        <v>138</v>
      </c>
      <c r="I16" s="9" t="s">
        <v>139</v>
      </c>
      <c r="J16" s="5">
        <v>10</v>
      </c>
      <c r="K16" s="5" t="s">
        <v>113</v>
      </c>
    </row>
    <row r="17" ht="30" customHeight="1" spans="1:11">
      <c r="A17" s="12"/>
      <c r="B17" s="14"/>
      <c r="C17" s="16" t="s">
        <v>140</v>
      </c>
      <c r="D17" s="15" t="s">
        <v>141</v>
      </c>
      <c r="E17" s="15"/>
      <c r="F17" s="15"/>
      <c r="G17" s="9" t="s">
        <v>355</v>
      </c>
      <c r="H17" s="9" t="s">
        <v>138</v>
      </c>
      <c r="I17" s="9" t="s">
        <v>139</v>
      </c>
      <c r="J17" s="5">
        <v>10</v>
      </c>
      <c r="K17" s="5" t="s">
        <v>113</v>
      </c>
    </row>
    <row r="18" ht="30" customHeight="1" spans="1:11">
      <c r="A18" s="12"/>
      <c r="B18" s="14"/>
      <c r="C18" s="16" t="s">
        <v>143</v>
      </c>
      <c r="D18" s="15" t="s">
        <v>144</v>
      </c>
      <c r="E18" s="15"/>
      <c r="F18" s="15"/>
      <c r="G18" s="9" t="s">
        <v>661</v>
      </c>
      <c r="H18" s="9" t="s">
        <v>662</v>
      </c>
      <c r="I18" s="9" t="s">
        <v>134</v>
      </c>
      <c r="J18" s="5">
        <v>15</v>
      </c>
      <c r="K18" s="5" t="s">
        <v>113</v>
      </c>
    </row>
    <row r="19" ht="36.5" customHeight="1" spans="1:11">
      <c r="A19" s="12"/>
      <c r="B19" s="14" t="s">
        <v>147</v>
      </c>
      <c r="C19" s="14" t="s">
        <v>148</v>
      </c>
      <c r="D19" s="15" t="s">
        <v>149</v>
      </c>
      <c r="E19" s="15"/>
      <c r="F19" s="15"/>
      <c r="G19" s="9" t="s">
        <v>150</v>
      </c>
      <c r="H19" s="9" t="s">
        <v>138</v>
      </c>
      <c r="I19" s="9" t="s">
        <v>151</v>
      </c>
      <c r="J19" s="5">
        <v>7.5</v>
      </c>
      <c r="K19" s="5" t="s">
        <v>113</v>
      </c>
    </row>
    <row r="20" ht="30" customHeight="1" spans="1:11">
      <c r="A20" s="12"/>
      <c r="B20" s="14"/>
      <c r="C20" s="16" t="s">
        <v>152</v>
      </c>
      <c r="D20" s="15" t="s">
        <v>153</v>
      </c>
      <c r="E20" s="15"/>
      <c r="F20" s="15"/>
      <c r="G20" s="9" t="s">
        <v>150</v>
      </c>
      <c r="H20" s="9" t="s">
        <v>138</v>
      </c>
      <c r="I20" s="9" t="s">
        <v>151</v>
      </c>
      <c r="J20" s="5">
        <v>7.5</v>
      </c>
      <c r="K20" s="5" t="s">
        <v>113</v>
      </c>
    </row>
    <row r="21" ht="30" customHeight="1" spans="1:11">
      <c r="A21" s="12"/>
      <c r="B21" s="14"/>
      <c r="C21" s="16" t="s">
        <v>154</v>
      </c>
      <c r="D21" s="15" t="s">
        <v>155</v>
      </c>
      <c r="E21" s="15"/>
      <c r="F21" s="15"/>
      <c r="G21" s="9" t="s">
        <v>150</v>
      </c>
      <c r="H21" s="9" t="s">
        <v>138</v>
      </c>
      <c r="I21" s="9" t="s">
        <v>151</v>
      </c>
      <c r="J21" s="5">
        <v>7.5</v>
      </c>
      <c r="K21" s="5" t="s">
        <v>113</v>
      </c>
    </row>
    <row r="22" ht="30" customHeight="1" spans="1:11">
      <c r="A22" s="12"/>
      <c r="B22" s="14"/>
      <c r="C22" s="16" t="s">
        <v>156</v>
      </c>
      <c r="D22" s="15" t="s">
        <v>157</v>
      </c>
      <c r="E22" s="15"/>
      <c r="F22" s="15"/>
      <c r="G22" s="9" t="s">
        <v>150</v>
      </c>
      <c r="H22" s="9" t="s">
        <v>138</v>
      </c>
      <c r="I22" s="9" t="s">
        <v>151</v>
      </c>
      <c r="J22" s="5">
        <v>7.5</v>
      </c>
      <c r="K22" s="5" t="s">
        <v>113</v>
      </c>
    </row>
    <row r="23" ht="36.5" customHeight="1" spans="1:11">
      <c r="A23" s="12"/>
      <c r="B23" s="14" t="s">
        <v>158</v>
      </c>
      <c r="C23" s="14" t="s">
        <v>158</v>
      </c>
      <c r="D23" s="15" t="s">
        <v>246</v>
      </c>
      <c r="E23" s="15"/>
      <c r="F23" s="15"/>
      <c r="G23" s="9" t="s">
        <v>160</v>
      </c>
      <c r="H23" s="9" t="s">
        <v>171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topLeftCell="A1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22.25</v>
      </c>
      <c r="G8" s="10">
        <f t="shared" si="0"/>
        <v>22.25</v>
      </c>
      <c r="H8" s="10">
        <f t="shared" si="0"/>
        <v>22.25</v>
      </c>
      <c r="I8" s="5">
        <v>10</v>
      </c>
      <c r="J8" s="18">
        <f>H8/G8</f>
        <v>1</v>
      </c>
      <c r="K8" s="19">
        <f>IF(J8*I8&gt;10,10,J8*I8)</f>
        <v>10</v>
      </c>
    </row>
    <row r="9" ht="33.5" customHeight="1" spans="1:11">
      <c r="A9" s="8"/>
      <c r="B9" s="8"/>
      <c r="C9" s="8"/>
      <c r="D9" s="5" t="s">
        <v>111</v>
      </c>
      <c r="E9" s="5"/>
      <c r="F9" s="10">
        <v>22.25</v>
      </c>
      <c r="G9" s="10">
        <v>22.25</v>
      </c>
      <c r="H9" s="10">
        <v>22.25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663</v>
      </c>
      <c r="C13" s="13"/>
      <c r="D13" s="13"/>
      <c r="E13" s="13"/>
      <c r="F13" s="13"/>
      <c r="G13" s="13"/>
      <c r="H13" s="13" t="s">
        <v>663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664</v>
      </c>
      <c r="E15" s="15"/>
      <c r="F15" s="15"/>
      <c r="G15" s="9" t="s">
        <v>468</v>
      </c>
      <c r="H15" s="9" t="s">
        <v>469</v>
      </c>
      <c r="I15" s="9" t="s">
        <v>139</v>
      </c>
      <c r="J15" s="5">
        <v>10</v>
      </c>
      <c r="K15" s="5" t="s">
        <v>113</v>
      </c>
    </row>
    <row r="16" ht="30" customHeight="1" spans="1:11">
      <c r="A16" s="12"/>
      <c r="B16" s="14"/>
      <c r="C16" s="14"/>
      <c r="D16" s="15" t="s">
        <v>665</v>
      </c>
      <c r="E16" s="15"/>
      <c r="F16" s="15"/>
      <c r="G16" s="9" t="s">
        <v>666</v>
      </c>
      <c r="H16" s="9" t="s">
        <v>667</v>
      </c>
      <c r="I16" s="9" t="s">
        <v>139</v>
      </c>
      <c r="J16" s="5">
        <v>10</v>
      </c>
      <c r="K16" s="5" t="s">
        <v>113</v>
      </c>
    </row>
    <row r="17" ht="30" customHeight="1" spans="1:11">
      <c r="A17" s="12"/>
      <c r="B17" s="14"/>
      <c r="C17" s="16" t="s">
        <v>135</v>
      </c>
      <c r="D17" s="15" t="s">
        <v>136</v>
      </c>
      <c r="E17" s="15"/>
      <c r="F17" s="15"/>
      <c r="G17" s="9" t="s">
        <v>137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668</v>
      </c>
      <c r="H19" s="9" t="s">
        <v>669</v>
      </c>
      <c r="I19" s="9" t="s">
        <v>139</v>
      </c>
      <c r="J19" s="5">
        <v>10</v>
      </c>
      <c r="K19" s="5" t="s">
        <v>113</v>
      </c>
    </row>
    <row r="20" ht="30" customHeight="1" spans="1:11">
      <c r="A20" s="12"/>
      <c r="B20" s="14" t="s">
        <v>147</v>
      </c>
      <c r="C20" s="14" t="s">
        <v>148</v>
      </c>
      <c r="D20" s="15" t="s">
        <v>149</v>
      </c>
      <c r="E20" s="15"/>
      <c r="F20" s="15"/>
      <c r="G20" s="9" t="s">
        <v>150</v>
      </c>
      <c r="H20" s="9" t="s">
        <v>138</v>
      </c>
      <c r="I20" s="9" t="s">
        <v>151</v>
      </c>
      <c r="J20" s="5">
        <v>7.5</v>
      </c>
      <c r="K20" s="5" t="s">
        <v>113</v>
      </c>
    </row>
    <row r="21" ht="30" customHeight="1" spans="1:11">
      <c r="A21" s="12"/>
      <c r="B21" s="14"/>
      <c r="C21" s="16" t="s">
        <v>152</v>
      </c>
      <c r="D21" s="15" t="s">
        <v>153</v>
      </c>
      <c r="E21" s="15"/>
      <c r="F21" s="15"/>
      <c r="G21" s="9" t="s">
        <v>150</v>
      </c>
      <c r="H21" s="9" t="s">
        <v>138</v>
      </c>
      <c r="I21" s="9" t="s">
        <v>151</v>
      </c>
      <c r="J21" s="5">
        <v>7.5</v>
      </c>
      <c r="K21" s="5" t="s">
        <v>113</v>
      </c>
    </row>
    <row r="22" ht="30" customHeight="1" spans="1:11">
      <c r="A22" s="12"/>
      <c r="B22" s="14"/>
      <c r="C22" s="16" t="s">
        <v>154</v>
      </c>
      <c r="D22" s="15" t="s">
        <v>155</v>
      </c>
      <c r="E22" s="15"/>
      <c r="F22" s="15"/>
      <c r="G22" s="9" t="s">
        <v>150</v>
      </c>
      <c r="H22" s="9" t="s">
        <v>138</v>
      </c>
      <c r="I22" s="9" t="s">
        <v>151</v>
      </c>
      <c r="J22" s="5">
        <v>7.5</v>
      </c>
      <c r="K22" s="5" t="s">
        <v>113</v>
      </c>
    </row>
    <row r="23" ht="36.5" customHeight="1" spans="1:11">
      <c r="A23" s="12"/>
      <c r="B23" s="14"/>
      <c r="C23" s="16" t="s">
        <v>156</v>
      </c>
      <c r="D23" s="15" t="s">
        <v>157</v>
      </c>
      <c r="E23" s="15"/>
      <c r="F23" s="15"/>
      <c r="G23" s="9" t="s">
        <v>150</v>
      </c>
      <c r="H23" s="9" t="s">
        <v>138</v>
      </c>
      <c r="I23" s="9" t="s">
        <v>151</v>
      </c>
      <c r="J23" s="5">
        <v>7.5</v>
      </c>
      <c r="K23" s="5" t="s">
        <v>113</v>
      </c>
    </row>
    <row r="24" ht="37.5" customHeight="1" spans="1:11">
      <c r="A24" s="12"/>
      <c r="B24" s="14" t="s">
        <v>158</v>
      </c>
      <c r="C24" s="14" t="s">
        <v>158</v>
      </c>
      <c r="D24" s="15" t="s">
        <v>246</v>
      </c>
      <c r="E24" s="15"/>
      <c r="F24" s="15"/>
      <c r="G24" s="9" t="s">
        <v>160</v>
      </c>
      <c r="H24" s="9" t="s">
        <v>192</v>
      </c>
      <c r="I24" s="9" t="s">
        <v>139</v>
      </c>
      <c r="J24" s="5">
        <v>10</v>
      </c>
      <c r="K24" s="5" t="s">
        <v>113</v>
      </c>
    </row>
    <row r="25" ht="36" customHeight="1" spans="1:11">
      <c r="A25" s="17" t="s">
        <v>162</v>
      </c>
      <c r="B25" s="17"/>
      <c r="C25" s="17"/>
      <c r="D25" s="17"/>
      <c r="E25" s="17"/>
      <c r="F25" s="17"/>
      <c r="G25" s="17"/>
      <c r="H25" s="17" t="s">
        <v>113</v>
      </c>
      <c r="I25" s="17">
        <v>100</v>
      </c>
      <c r="J25" s="22">
        <f>SUM(J15:J24)+K8</f>
        <v>100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41</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9.6</v>
      </c>
      <c r="G8" s="10">
        <f t="shared" si="0"/>
        <v>5.9991</v>
      </c>
      <c r="H8" s="10">
        <f t="shared" si="0"/>
        <v>5.9991</v>
      </c>
      <c r="I8" s="5">
        <v>10</v>
      </c>
      <c r="J8" s="18">
        <f>H8/G8</f>
        <v>1</v>
      </c>
      <c r="K8" s="19">
        <f>IF(J8*I8&gt;10,10,J8*I8)</f>
        <v>10</v>
      </c>
    </row>
    <row r="9" ht="33.5" customHeight="1" spans="1:11">
      <c r="A9" s="8"/>
      <c r="B9" s="8"/>
      <c r="C9" s="8"/>
      <c r="D9" s="5" t="s">
        <v>111</v>
      </c>
      <c r="E9" s="5"/>
      <c r="F9" s="10">
        <v>9.6</v>
      </c>
      <c r="G9" s="10">
        <v>5.9991</v>
      </c>
      <c r="H9" s="10">
        <v>5.9991</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670</v>
      </c>
      <c r="C13" s="13"/>
      <c r="D13" s="13"/>
      <c r="E13" s="13"/>
      <c r="F13" s="13"/>
      <c r="G13" s="13"/>
      <c r="H13" s="13" t="s">
        <v>671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672</v>
      </c>
      <c r="E15" s="15"/>
      <c r="F15" s="15"/>
      <c r="G15" s="9" t="s">
        <v>468</v>
      </c>
      <c r="H15" s="9" t="s">
        <v>469</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673</v>
      </c>
      <c r="H18" s="9" t="s">
        <v>674</v>
      </c>
      <c r="I18" s="9" t="s">
        <v>134</v>
      </c>
      <c r="J18" s="5">
        <v>15</v>
      </c>
      <c r="K18" s="5" t="s">
        <v>113</v>
      </c>
    </row>
    <row r="19" ht="36.5" customHeight="1" spans="1:11">
      <c r="A19" s="12"/>
      <c r="B19" s="14" t="s">
        <v>147</v>
      </c>
      <c r="C19" s="14" t="s">
        <v>148</v>
      </c>
      <c r="D19" s="15" t="s">
        <v>675</v>
      </c>
      <c r="E19" s="15"/>
      <c r="F19" s="15"/>
      <c r="G19" s="9" t="s">
        <v>271</v>
      </c>
      <c r="H19" s="9" t="s">
        <v>138</v>
      </c>
      <c r="I19" s="9" t="s">
        <v>272</v>
      </c>
      <c r="J19" s="5">
        <v>3</v>
      </c>
      <c r="K19" s="5" t="s">
        <v>113</v>
      </c>
    </row>
    <row r="20" ht="30" customHeight="1" spans="1:11">
      <c r="A20" s="12"/>
      <c r="B20" s="14"/>
      <c r="C20" s="16" t="s">
        <v>152</v>
      </c>
      <c r="D20" s="15" t="s">
        <v>676</v>
      </c>
      <c r="E20" s="15"/>
      <c r="F20" s="15"/>
      <c r="G20" s="9" t="s">
        <v>677</v>
      </c>
      <c r="H20" s="9" t="s">
        <v>138</v>
      </c>
      <c r="I20" s="9" t="s">
        <v>274</v>
      </c>
      <c r="J20" s="5">
        <v>9</v>
      </c>
      <c r="K20" s="5" t="s">
        <v>113</v>
      </c>
    </row>
    <row r="21" ht="30" customHeight="1" spans="1:11">
      <c r="A21" s="12"/>
      <c r="B21" s="14"/>
      <c r="C21" s="16" t="s">
        <v>154</v>
      </c>
      <c r="D21" s="15" t="s">
        <v>257</v>
      </c>
      <c r="E21" s="15"/>
      <c r="F21" s="15"/>
      <c r="G21" s="9" t="s">
        <v>150</v>
      </c>
      <c r="H21" s="9" t="s">
        <v>138</v>
      </c>
      <c r="I21" s="9" t="s">
        <v>274</v>
      </c>
      <c r="J21" s="5">
        <v>9</v>
      </c>
      <c r="K21" s="5" t="s">
        <v>113</v>
      </c>
    </row>
    <row r="22" ht="30" customHeight="1" spans="1:11">
      <c r="A22" s="12"/>
      <c r="B22" s="14"/>
      <c r="C22" s="16" t="s">
        <v>156</v>
      </c>
      <c r="D22" s="15" t="s">
        <v>258</v>
      </c>
      <c r="E22" s="15"/>
      <c r="F22" s="15"/>
      <c r="G22" s="9" t="s">
        <v>150</v>
      </c>
      <c r="H22" s="9" t="s">
        <v>138</v>
      </c>
      <c r="I22" s="9" t="s">
        <v>274</v>
      </c>
      <c r="J22" s="5">
        <v>9</v>
      </c>
      <c r="K22" s="5" t="s">
        <v>113</v>
      </c>
    </row>
    <row r="23" ht="36.5" customHeight="1" spans="1:11">
      <c r="A23" s="12"/>
      <c r="B23" s="14" t="s">
        <v>158</v>
      </c>
      <c r="C23" s="14" t="s">
        <v>158</v>
      </c>
      <c r="D23" s="15" t="s">
        <v>678</v>
      </c>
      <c r="E23" s="15"/>
      <c r="F23" s="15"/>
      <c r="G23" s="9" t="s">
        <v>160</v>
      </c>
      <c r="H23" s="9" t="s">
        <v>171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14" workbookViewId="0">
      <selection activeCell="C46" sqref="C46"/>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1000</v>
      </c>
      <c r="G8" s="10">
        <f t="shared" si="0"/>
        <v>758.5892</v>
      </c>
      <c r="H8" s="10">
        <f t="shared" si="0"/>
        <v>758.5892</v>
      </c>
      <c r="I8" s="5">
        <v>10</v>
      </c>
      <c r="J8" s="18">
        <f>H8/G8</f>
        <v>1</v>
      </c>
      <c r="K8" s="19">
        <f>IF(J8*I8&gt;10,10,J8*I8)</f>
        <v>10</v>
      </c>
    </row>
    <row r="9" ht="33.5" customHeight="1" spans="1:11">
      <c r="A9" s="8"/>
      <c r="B9" s="8"/>
      <c r="C9" s="8"/>
      <c r="D9" s="5" t="s">
        <v>111</v>
      </c>
      <c r="E9" s="5"/>
      <c r="F9" s="10">
        <v>1000</v>
      </c>
      <c r="G9" s="10">
        <v>758.5892</v>
      </c>
      <c r="H9" s="10">
        <v>758.5892</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172</v>
      </c>
      <c r="C13" s="13"/>
      <c r="D13" s="13"/>
      <c r="E13" s="13"/>
      <c r="F13" s="13"/>
      <c r="G13" s="13"/>
      <c r="H13" s="13" t="s">
        <v>173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174</v>
      </c>
      <c r="E15" s="15"/>
      <c r="F15" s="15"/>
      <c r="G15" s="9" t="s">
        <v>175</v>
      </c>
      <c r="H15" s="9" t="s">
        <v>176</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142</v>
      </c>
      <c r="H17" s="9" t="s">
        <v>138</v>
      </c>
      <c r="I17" s="9" t="s">
        <v>139</v>
      </c>
      <c r="J17" s="5">
        <v>10</v>
      </c>
      <c r="K17" s="5" t="s">
        <v>113</v>
      </c>
    </row>
    <row r="18" ht="30" customHeight="1" spans="1:11">
      <c r="A18" s="12"/>
      <c r="B18" s="14"/>
      <c r="C18" s="16" t="s">
        <v>143</v>
      </c>
      <c r="D18" s="15" t="s">
        <v>144</v>
      </c>
      <c r="E18" s="15"/>
      <c r="F18" s="15"/>
      <c r="G18" s="9" t="s">
        <v>177</v>
      </c>
      <c r="H18" s="9" t="s">
        <v>178</v>
      </c>
      <c r="I18" s="9" t="s">
        <v>134</v>
      </c>
      <c r="J18" s="5">
        <v>15</v>
      </c>
      <c r="K18" s="5" t="s">
        <v>113</v>
      </c>
    </row>
    <row r="19" ht="36.5" customHeight="1" spans="1:11">
      <c r="A19" s="12"/>
      <c r="B19" s="14" t="s">
        <v>147</v>
      </c>
      <c r="C19" s="14" t="s">
        <v>148</v>
      </c>
      <c r="D19" s="15" t="s">
        <v>149</v>
      </c>
      <c r="E19" s="15"/>
      <c r="F19" s="15"/>
      <c r="G19" s="9" t="s">
        <v>150</v>
      </c>
      <c r="H19" s="9" t="s">
        <v>138</v>
      </c>
      <c r="I19" s="9" t="s">
        <v>151</v>
      </c>
      <c r="J19" s="5">
        <v>7.5</v>
      </c>
      <c r="K19" s="5" t="s">
        <v>113</v>
      </c>
    </row>
    <row r="20" ht="30" customHeight="1" spans="1:11">
      <c r="A20" s="12"/>
      <c r="B20" s="14"/>
      <c r="C20" s="16" t="s">
        <v>152</v>
      </c>
      <c r="D20" s="15" t="s">
        <v>153</v>
      </c>
      <c r="E20" s="15"/>
      <c r="F20" s="15"/>
      <c r="G20" s="9" t="s">
        <v>150</v>
      </c>
      <c r="H20" s="9" t="s">
        <v>138</v>
      </c>
      <c r="I20" s="9" t="s">
        <v>151</v>
      </c>
      <c r="J20" s="5">
        <v>7.5</v>
      </c>
      <c r="K20" s="5" t="s">
        <v>113</v>
      </c>
    </row>
    <row r="21" ht="30" customHeight="1" spans="1:11">
      <c r="A21" s="12"/>
      <c r="B21" s="14"/>
      <c r="C21" s="16" t="s">
        <v>154</v>
      </c>
      <c r="D21" s="15" t="s">
        <v>155</v>
      </c>
      <c r="E21" s="15"/>
      <c r="F21" s="15"/>
      <c r="G21" s="9" t="s">
        <v>150</v>
      </c>
      <c r="H21" s="9" t="s">
        <v>138</v>
      </c>
      <c r="I21" s="9" t="s">
        <v>151</v>
      </c>
      <c r="J21" s="5">
        <v>7.5</v>
      </c>
      <c r="K21" s="5" t="s">
        <v>113</v>
      </c>
    </row>
    <row r="22" ht="30" customHeight="1" spans="1:11">
      <c r="A22" s="12"/>
      <c r="B22" s="14"/>
      <c r="C22" s="16" t="s">
        <v>156</v>
      </c>
      <c r="D22" s="15" t="s">
        <v>157</v>
      </c>
      <c r="E22" s="15"/>
      <c r="F22" s="15"/>
      <c r="G22" s="9" t="s">
        <v>150</v>
      </c>
      <c r="H22" s="9" t="s">
        <v>138</v>
      </c>
      <c r="I22" s="9" t="s">
        <v>151</v>
      </c>
      <c r="J22" s="5">
        <v>7.5</v>
      </c>
      <c r="K22" s="5" t="s">
        <v>113</v>
      </c>
    </row>
    <row r="23" ht="36.5" customHeight="1" spans="1:11">
      <c r="A23" s="12"/>
      <c r="B23" s="14" t="s">
        <v>158</v>
      </c>
      <c r="C23" s="14" t="s">
        <v>158</v>
      </c>
      <c r="D23" s="15" t="s">
        <v>170</v>
      </c>
      <c r="E23" s="15"/>
      <c r="F23" s="15"/>
      <c r="G23" s="9" t="s">
        <v>160</v>
      </c>
      <c r="H23" s="9" t="s">
        <v>179</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42</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110.7309</v>
      </c>
      <c r="G8" s="10">
        <f t="shared" si="0"/>
        <v>110.7309</v>
      </c>
      <c r="H8" s="10">
        <f t="shared" si="0"/>
        <v>110.7309</v>
      </c>
      <c r="I8" s="5">
        <v>10</v>
      </c>
      <c r="J8" s="18">
        <f>H8/G8</f>
        <v>1</v>
      </c>
      <c r="K8" s="19">
        <f>IF(J8*I8&gt;10,10,J8*I8)</f>
        <v>10</v>
      </c>
    </row>
    <row r="9" ht="33.5" customHeight="1" spans="1:11">
      <c r="A9" s="8"/>
      <c r="B9" s="8"/>
      <c r="C9" s="8"/>
      <c r="D9" s="5" t="s">
        <v>111</v>
      </c>
      <c r="E9" s="5"/>
      <c r="F9" s="10">
        <v>110.7309</v>
      </c>
      <c r="G9" s="10">
        <v>110.7309</v>
      </c>
      <c r="H9" s="10">
        <v>110.7309</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679</v>
      </c>
      <c r="C13" s="13"/>
      <c r="D13" s="13"/>
      <c r="E13" s="13"/>
      <c r="F13" s="13"/>
      <c r="G13" s="13"/>
      <c r="H13" s="13" t="s">
        <v>679</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680</v>
      </c>
      <c r="E15" s="15"/>
      <c r="F15" s="15"/>
      <c r="G15" s="9" t="s">
        <v>681</v>
      </c>
      <c r="H15" s="9" t="s">
        <v>682</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683</v>
      </c>
      <c r="H18" s="9" t="s">
        <v>684</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685</v>
      </c>
      <c r="E20" s="15"/>
      <c r="F20" s="15"/>
      <c r="G20" s="9" t="s">
        <v>686</v>
      </c>
      <c r="H20" s="9" t="s">
        <v>138</v>
      </c>
      <c r="I20" s="9" t="s">
        <v>274</v>
      </c>
      <c r="J20" s="5">
        <v>9</v>
      </c>
      <c r="K20" s="5" t="s">
        <v>113</v>
      </c>
    </row>
    <row r="21" ht="30" customHeight="1" spans="1:11">
      <c r="A21" s="12"/>
      <c r="B21" s="14"/>
      <c r="C21" s="16" t="s">
        <v>154</v>
      </c>
      <c r="D21" s="15" t="s">
        <v>687</v>
      </c>
      <c r="E21" s="15"/>
      <c r="F21" s="15"/>
      <c r="G21" s="9" t="s">
        <v>688</v>
      </c>
      <c r="H21" s="9" t="s">
        <v>138</v>
      </c>
      <c r="I21" s="9" t="s">
        <v>274</v>
      </c>
      <c r="J21" s="5">
        <v>9</v>
      </c>
      <c r="K21" s="5" t="s">
        <v>113</v>
      </c>
    </row>
    <row r="22" ht="30" customHeight="1" spans="1:11">
      <c r="A22" s="12"/>
      <c r="B22" s="14"/>
      <c r="C22" s="16" t="s">
        <v>156</v>
      </c>
      <c r="D22" s="15" t="s">
        <v>689</v>
      </c>
      <c r="E22" s="15"/>
      <c r="F22" s="15"/>
      <c r="G22" s="9" t="s">
        <v>686</v>
      </c>
      <c r="H22" s="9" t="s">
        <v>138</v>
      </c>
      <c r="I22" s="9" t="s">
        <v>274</v>
      </c>
      <c r="J22" s="5">
        <v>9</v>
      </c>
      <c r="K22" s="5" t="s">
        <v>113</v>
      </c>
    </row>
    <row r="23" ht="36.5" customHeight="1" spans="1:11">
      <c r="A23" s="12"/>
      <c r="B23" s="14" t="s">
        <v>158</v>
      </c>
      <c r="C23" s="14" t="s">
        <v>158</v>
      </c>
      <c r="D23" s="15" t="s">
        <v>306</v>
      </c>
      <c r="E23" s="15"/>
      <c r="F23" s="15"/>
      <c r="G23" s="9" t="s">
        <v>324</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43</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12.4583</v>
      </c>
      <c r="G8" s="10">
        <f t="shared" si="0"/>
        <v>12.4583</v>
      </c>
      <c r="H8" s="10">
        <f t="shared" si="0"/>
        <v>12.4583</v>
      </c>
      <c r="I8" s="5">
        <v>10</v>
      </c>
      <c r="J8" s="18">
        <f>H8/G8</f>
        <v>1</v>
      </c>
      <c r="K8" s="19">
        <f>IF(J8*I8&gt;10,10,J8*I8)</f>
        <v>10</v>
      </c>
    </row>
    <row r="9" ht="33.5" customHeight="1" spans="1:11">
      <c r="A9" s="8"/>
      <c r="B9" s="8"/>
      <c r="C9" s="8"/>
      <c r="D9" s="5" t="s">
        <v>111</v>
      </c>
      <c r="E9" s="5"/>
      <c r="F9" s="10">
        <v>12.4583</v>
      </c>
      <c r="G9" s="10">
        <v>12.4583</v>
      </c>
      <c r="H9" s="10">
        <v>12.4583</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690</v>
      </c>
      <c r="C13" s="13"/>
      <c r="D13" s="13"/>
      <c r="E13" s="13"/>
      <c r="F13" s="13"/>
      <c r="G13" s="13"/>
      <c r="H13" s="13" t="s">
        <v>691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284</v>
      </c>
      <c r="E15" s="15"/>
      <c r="F15" s="15"/>
      <c r="G15" s="9" t="s">
        <v>285</v>
      </c>
      <c r="H15" s="9" t="s">
        <v>692</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693</v>
      </c>
      <c r="H18" s="9" t="s">
        <v>694</v>
      </c>
      <c r="I18" s="9" t="s">
        <v>134</v>
      </c>
      <c r="J18" s="5">
        <v>15</v>
      </c>
      <c r="K18" s="5" t="s">
        <v>113</v>
      </c>
    </row>
    <row r="19" ht="36.5" customHeight="1" spans="1:11">
      <c r="A19" s="12"/>
      <c r="B19" s="14" t="s">
        <v>147</v>
      </c>
      <c r="C19" s="14" t="s">
        <v>148</v>
      </c>
      <c r="D19" s="15" t="s">
        <v>270</v>
      </c>
      <c r="E19" s="15"/>
      <c r="F19" s="15"/>
      <c r="G19" s="9" t="s">
        <v>271</v>
      </c>
      <c r="H19" s="9" t="s">
        <v>138</v>
      </c>
      <c r="I19" s="9" t="s">
        <v>695</v>
      </c>
      <c r="J19" s="5">
        <v>0</v>
      </c>
      <c r="K19" s="5" t="s">
        <v>113</v>
      </c>
    </row>
    <row r="20" ht="30" customHeight="1" spans="1:11">
      <c r="A20" s="12"/>
      <c r="B20" s="14"/>
      <c r="C20" s="16" t="s">
        <v>152</v>
      </c>
      <c r="D20" s="15" t="s">
        <v>291</v>
      </c>
      <c r="E20" s="15"/>
      <c r="F20" s="15"/>
      <c r="G20" s="9" t="s">
        <v>150</v>
      </c>
      <c r="H20" s="9" t="s">
        <v>138</v>
      </c>
      <c r="I20" s="9" t="s">
        <v>139</v>
      </c>
      <c r="J20" s="5">
        <v>10</v>
      </c>
      <c r="K20" s="5" t="s">
        <v>113</v>
      </c>
    </row>
    <row r="21" ht="30" customHeight="1" spans="1:11">
      <c r="A21" s="12"/>
      <c r="B21" s="14"/>
      <c r="C21" s="16" t="s">
        <v>154</v>
      </c>
      <c r="D21" s="15" t="s">
        <v>292</v>
      </c>
      <c r="E21" s="15"/>
      <c r="F21" s="15"/>
      <c r="G21" s="9" t="s">
        <v>150</v>
      </c>
      <c r="H21" s="9" t="s">
        <v>138</v>
      </c>
      <c r="I21" s="9" t="s">
        <v>139</v>
      </c>
      <c r="J21" s="5">
        <v>10</v>
      </c>
      <c r="K21" s="5" t="s">
        <v>113</v>
      </c>
    </row>
    <row r="22" ht="30" customHeight="1" spans="1:11">
      <c r="A22" s="12"/>
      <c r="B22" s="14"/>
      <c r="C22" s="16" t="s">
        <v>156</v>
      </c>
      <c r="D22" s="15" t="s">
        <v>293</v>
      </c>
      <c r="E22" s="15"/>
      <c r="F22" s="15"/>
      <c r="G22" s="9" t="s">
        <v>150</v>
      </c>
      <c r="H22" s="9" t="s">
        <v>138</v>
      </c>
      <c r="I22" s="9" t="s">
        <v>139</v>
      </c>
      <c r="J22" s="5">
        <v>10</v>
      </c>
      <c r="K22" s="5" t="s">
        <v>113</v>
      </c>
    </row>
    <row r="23" ht="36.5" customHeight="1" spans="1:11">
      <c r="A23" s="12"/>
      <c r="B23" s="14" t="s">
        <v>158</v>
      </c>
      <c r="C23" s="14" t="s">
        <v>158</v>
      </c>
      <c r="D23" s="15" t="s">
        <v>294</v>
      </c>
      <c r="E23" s="15"/>
      <c r="F23" s="15"/>
      <c r="G23" s="9" t="s">
        <v>160</v>
      </c>
      <c r="H23" s="9" t="s">
        <v>171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R13" sqref="R13"/>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9.2962</v>
      </c>
      <c r="G8" s="10">
        <f t="shared" si="0"/>
        <v>9.2962</v>
      </c>
      <c r="H8" s="10">
        <f t="shared" si="0"/>
        <v>9.2962</v>
      </c>
      <c r="I8" s="5">
        <v>10</v>
      </c>
      <c r="J8" s="18">
        <f>H8/G8</f>
        <v>1</v>
      </c>
      <c r="K8" s="19">
        <f>IF(J8*I8&gt;10,10,J8*I8)</f>
        <v>10</v>
      </c>
    </row>
    <row r="9" ht="33.5" customHeight="1" spans="1:11">
      <c r="A9" s="8"/>
      <c r="B9" s="8"/>
      <c r="C9" s="8"/>
      <c r="D9" s="5" t="s">
        <v>111</v>
      </c>
      <c r="E9" s="5"/>
      <c r="F9" s="10">
        <v>9.2962</v>
      </c>
      <c r="G9" s="10">
        <v>9.2962</v>
      </c>
      <c r="H9" s="10">
        <v>9.2962</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696</v>
      </c>
      <c r="C13" s="13"/>
      <c r="D13" s="13"/>
      <c r="E13" s="13"/>
      <c r="F13" s="13"/>
      <c r="G13" s="13"/>
      <c r="H13" s="13" t="s">
        <v>696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697</v>
      </c>
      <c r="E15" s="15"/>
      <c r="F15" s="15"/>
      <c r="G15" s="9" t="s">
        <v>533</v>
      </c>
      <c r="H15" s="9" t="s">
        <v>698</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699</v>
      </c>
      <c r="H18" s="9" t="s">
        <v>700</v>
      </c>
      <c r="I18" s="9" t="s">
        <v>134</v>
      </c>
      <c r="J18" s="5">
        <v>15</v>
      </c>
      <c r="K18" s="5" t="s">
        <v>113</v>
      </c>
    </row>
    <row r="19" ht="36.5" customHeight="1" spans="1:11">
      <c r="A19" s="12"/>
      <c r="B19" s="14" t="s">
        <v>147</v>
      </c>
      <c r="C19" s="14" t="s">
        <v>148</v>
      </c>
      <c r="D19" s="15" t="s">
        <v>701</v>
      </c>
      <c r="E19" s="15"/>
      <c r="F19" s="15"/>
      <c r="G19" s="9" t="s">
        <v>361</v>
      </c>
      <c r="H19" s="9" t="s">
        <v>138</v>
      </c>
      <c r="I19" s="9" t="s">
        <v>151</v>
      </c>
      <c r="J19" s="5">
        <v>7.5</v>
      </c>
      <c r="K19" s="5" t="s">
        <v>113</v>
      </c>
    </row>
    <row r="20" ht="30" customHeight="1" spans="1:11">
      <c r="A20" s="12"/>
      <c r="B20" s="14"/>
      <c r="C20" s="16" t="s">
        <v>152</v>
      </c>
      <c r="D20" s="15" t="s">
        <v>702</v>
      </c>
      <c r="E20" s="15"/>
      <c r="F20" s="15"/>
      <c r="G20" s="9" t="s">
        <v>361</v>
      </c>
      <c r="H20" s="9" t="s">
        <v>138</v>
      </c>
      <c r="I20" s="9" t="s">
        <v>151</v>
      </c>
      <c r="J20" s="5">
        <v>7.5</v>
      </c>
      <c r="K20" s="5" t="s">
        <v>113</v>
      </c>
    </row>
    <row r="21" ht="30" customHeight="1" spans="1:11">
      <c r="A21" s="12"/>
      <c r="B21" s="14"/>
      <c r="C21" s="16" t="s">
        <v>154</v>
      </c>
      <c r="D21" s="15" t="s">
        <v>703</v>
      </c>
      <c r="E21" s="15"/>
      <c r="F21" s="15"/>
      <c r="G21" s="9" t="s">
        <v>361</v>
      </c>
      <c r="H21" s="9" t="s">
        <v>138</v>
      </c>
      <c r="I21" s="9" t="s">
        <v>151</v>
      </c>
      <c r="J21" s="5">
        <v>7.5</v>
      </c>
      <c r="K21" s="5" t="s">
        <v>113</v>
      </c>
    </row>
    <row r="22" ht="30" customHeight="1" spans="1:11">
      <c r="A22" s="12"/>
      <c r="B22" s="14"/>
      <c r="C22" s="16" t="s">
        <v>156</v>
      </c>
      <c r="D22" s="15" t="s">
        <v>704</v>
      </c>
      <c r="E22" s="15"/>
      <c r="F22" s="15"/>
      <c r="G22" s="9" t="s">
        <v>361</v>
      </c>
      <c r="H22" s="9" t="s">
        <v>138</v>
      </c>
      <c r="I22" s="9" t="s">
        <v>151</v>
      </c>
      <c r="J22" s="5">
        <v>7.5</v>
      </c>
      <c r="K22" s="5" t="s">
        <v>113</v>
      </c>
    </row>
    <row r="23" ht="36.5" customHeight="1" spans="1:11">
      <c r="A23" s="12"/>
      <c r="B23" s="14" t="s">
        <v>158</v>
      </c>
      <c r="C23" s="14" t="s">
        <v>158</v>
      </c>
      <c r="D23" s="15" t="s">
        <v>306</v>
      </c>
      <c r="E23" s="15"/>
      <c r="F23" s="15"/>
      <c r="G23" s="9" t="s">
        <v>160</v>
      </c>
      <c r="H23" s="9" t="s">
        <v>192</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135</v>
      </c>
      <c r="G8" s="10">
        <f t="shared" si="0"/>
        <v>75</v>
      </c>
      <c r="H8" s="10">
        <f t="shared" si="0"/>
        <v>0</v>
      </c>
      <c r="I8" s="5">
        <v>10</v>
      </c>
      <c r="J8" s="18">
        <f>H8/G8</f>
        <v>0</v>
      </c>
      <c r="K8" s="19">
        <f>IF(J8*I8&gt;10,10,J8*I8)</f>
        <v>0</v>
      </c>
    </row>
    <row r="9" ht="33.5" customHeight="1" spans="1:11">
      <c r="A9" s="8"/>
      <c r="B9" s="8"/>
      <c r="C9" s="8"/>
      <c r="D9" s="5" t="s">
        <v>111</v>
      </c>
      <c r="E9" s="5"/>
      <c r="F9" s="10">
        <v>135</v>
      </c>
      <c r="G9" s="10">
        <v>75</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705</v>
      </c>
      <c r="C13" s="13"/>
      <c r="D13" s="13"/>
      <c r="E13" s="13"/>
      <c r="F13" s="13"/>
      <c r="G13" s="13"/>
      <c r="H13" s="13" t="s">
        <v>706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707</v>
      </c>
      <c r="E15" s="15"/>
      <c r="F15" s="15"/>
      <c r="G15" s="9" t="s">
        <v>708</v>
      </c>
      <c r="H15" s="9" t="s">
        <v>709</v>
      </c>
      <c r="I15" s="9" t="s">
        <v>139</v>
      </c>
      <c r="J15" s="5">
        <v>10</v>
      </c>
      <c r="K15" s="5" t="s">
        <v>113</v>
      </c>
    </row>
    <row r="16" ht="30" customHeight="1" spans="1:11">
      <c r="A16" s="12"/>
      <c r="B16" s="14"/>
      <c r="C16" s="14"/>
      <c r="D16" s="15" t="s">
        <v>710</v>
      </c>
      <c r="E16" s="15"/>
      <c r="F16" s="15"/>
      <c r="G16" s="9" t="s">
        <v>708</v>
      </c>
      <c r="H16" s="9" t="s">
        <v>709</v>
      </c>
      <c r="I16" s="9" t="s">
        <v>139</v>
      </c>
      <c r="J16" s="5">
        <v>10</v>
      </c>
      <c r="K16" s="5" t="s">
        <v>113</v>
      </c>
    </row>
    <row r="17" ht="30" customHeight="1" spans="1:11">
      <c r="A17" s="12"/>
      <c r="B17" s="14"/>
      <c r="C17" s="16" t="s">
        <v>135</v>
      </c>
      <c r="D17" s="15" t="s">
        <v>136</v>
      </c>
      <c r="E17" s="15"/>
      <c r="F17" s="15"/>
      <c r="G17" s="9" t="s">
        <v>197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711</v>
      </c>
      <c r="H19" s="9" t="s">
        <v>471</v>
      </c>
      <c r="I19" s="9" t="s">
        <v>139</v>
      </c>
      <c r="J19" s="5">
        <v>10</v>
      </c>
      <c r="K19" s="5" t="s">
        <v>113</v>
      </c>
    </row>
    <row r="20" ht="30" customHeight="1" spans="1:11">
      <c r="A20" s="12"/>
      <c r="B20" s="14" t="s">
        <v>147</v>
      </c>
      <c r="C20" s="14" t="s">
        <v>148</v>
      </c>
      <c r="D20" s="15" t="s">
        <v>712</v>
      </c>
      <c r="E20" s="15"/>
      <c r="F20" s="15"/>
      <c r="G20" s="9" t="s">
        <v>713</v>
      </c>
      <c r="H20" s="9" t="s">
        <v>138</v>
      </c>
      <c r="I20" s="9" t="s">
        <v>151</v>
      </c>
      <c r="J20" s="5">
        <v>7.5</v>
      </c>
      <c r="K20" s="5" t="s">
        <v>113</v>
      </c>
    </row>
    <row r="21" ht="30" customHeight="1" spans="1:11">
      <c r="A21" s="12"/>
      <c r="B21" s="14"/>
      <c r="C21" s="16" t="s">
        <v>152</v>
      </c>
      <c r="D21" s="15" t="s">
        <v>714</v>
      </c>
      <c r="E21" s="15"/>
      <c r="F21" s="15"/>
      <c r="G21" s="9" t="s">
        <v>715</v>
      </c>
      <c r="H21" s="9" t="s">
        <v>138</v>
      </c>
      <c r="I21" s="9" t="s">
        <v>151</v>
      </c>
      <c r="J21" s="5">
        <v>7.5</v>
      </c>
      <c r="K21" s="5" t="s">
        <v>113</v>
      </c>
    </row>
    <row r="22" ht="30" customHeight="1" spans="1:11">
      <c r="A22" s="12"/>
      <c r="B22" s="14"/>
      <c r="C22" s="16" t="s">
        <v>154</v>
      </c>
      <c r="D22" s="15" t="s">
        <v>716</v>
      </c>
      <c r="E22" s="15"/>
      <c r="F22" s="15"/>
      <c r="G22" s="9" t="s">
        <v>404</v>
      </c>
      <c r="H22" s="9" t="s">
        <v>138</v>
      </c>
      <c r="I22" s="9" t="s">
        <v>151</v>
      </c>
      <c r="J22" s="5">
        <v>7.5</v>
      </c>
      <c r="K22" s="5" t="s">
        <v>113</v>
      </c>
    </row>
    <row r="23" ht="36.5" customHeight="1" spans="1:11">
      <c r="A23" s="12"/>
      <c r="B23" s="14"/>
      <c r="C23" s="16" t="s">
        <v>156</v>
      </c>
      <c r="D23" s="15" t="s">
        <v>717</v>
      </c>
      <c r="E23" s="15"/>
      <c r="F23" s="15"/>
      <c r="G23" s="9" t="s">
        <v>404</v>
      </c>
      <c r="H23" s="9" t="s">
        <v>138</v>
      </c>
      <c r="I23" s="9" t="s">
        <v>151</v>
      </c>
      <c r="J23" s="5">
        <v>7.5</v>
      </c>
      <c r="K23" s="5" t="s">
        <v>113</v>
      </c>
    </row>
    <row r="24" ht="37.5" customHeight="1" spans="1:11">
      <c r="A24" s="12"/>
      <c r="B24" s="14" t="s">
        <v>158</v>
      </c>
      <c r="C24" s="14" t="s">
        <v>158</v>
      </c>
      <c r="D24" s="15" t="s">
        <v>306</v>
      </c>
      <c r="E24" s="15"/>
      <c r="F24" s="15"/>
      <c r="G24" s="9" t="s">
        <v>160</v>
      </c>
      <c r="H24" s="9" t="s">
        <v>179</v>
      </c>
      <c r="I24" s="9" t="s">
        <v>139</v>
      </c>
      <c r="J24" s="5">
        <v>10</v>
      </c>
      <c r="K24" s="5" t="s">
        <v>113</v>
      </c>
    </row>
    <row r="25" ht="29" customHeight="1" spans="1:11">
      <c r="A25" s="17" t="s">
        <v>162</v>
      </c>
      <c r="B25" s="17"/>
      <c r="C25" s="17"/>
      <c r="D25" s="17"/>
      <c r="E25" s="17"/>
      <c r="F25" s="17"/>
      <c r="G25" s="17"/>
      <c r="H25" s="17" t="s">
        <v>113</v>
      </c>
      <c r="I25" s="17">
        <v>100</v>
      </c>
      <c r="J25" s="22">
        <f>SUM(J15:J24)+K8</f>
        <v>90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46</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80</v>
      </c>
      <c r="G8" s="10">
        <f t="shared" si="0"/>
        <v>80</v>
      </c>
      <c r="H8" s="10">
        <f t="shared" si="0"/>
        <v>80</v>
      </c>
      <c r="I8" s="5">
        <v>10</v>
      </c>
      <c r="J8" s="18">
        <f>H8/G8</f>
        <v>1</v>
      </c>
      <c r="K8" s="19">
        <f>IF(J8*I8&gt;10,10,J8*I8)</f>
        <v>10</v>
      </c>
    </row>
    <row r="9" ht="33.5" customHeight="1" spans="1:11">
      <c r="A9" s="8"/>
      <c r="B9" s="8"/>
      <c r="C9" s="8"/>
      <c r="D9" s="5" t="s">
        <v>111</v>
      </c>
      <c r="E9" s="5"/>
      <c r="F9" s="10">
        <v>80</v>
      </c>
      <c r="G9" s="10">
        <v>80</v>
      </c>
      <c r="H9" s="10">
        <v>80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718</v>
      </c>
      <c r="C13" s="13"/>
      <c r="D13" s="13"/>
      <c r="E13" s="13"/>
      <c r="F13" s="13"/>
      <c r="G13" s="13"/>
      <c r="H13" s="13" t="s">
        <v>719</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720</v>
      </c>
      <c r="E15" s="15"/>
      <c r="F15" s="15"/>
      <c r="G15" s="9" t="s">
        <v>721</v>
      </c>
      <c r="H15" s="9" t="s">
        <v>722</v>
      </c>
      <c r="I15" s="9" t="s">
        <v>134</v>
      </c>
      <c r="J15" s="5">
        <v>15</v>
      </c>
      <c r="K15" s="5" t="s">
        <v>723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724</v>
      </c>
      <c r="H18" s="9" t="s">
        <v>725</v>
      </c>
      <c r="I18" s="9" t="s">
        <v>134</v>
      </c>
      <c r="J18" s="5">
        <v>15</v>
      </c>
      <c r="K18" s="5" t="s">
        <v>113</v>
      </c>
    </row>
    <row r="19" ht="36.5" customHeight="1" spans="1:11">
      <c r="A19" s="12"/>
      <c r="B19" s="14" t="s">
        <v>147</v>
      </c>
      <c r="C19" s="14" t="s">
        <v>148</v>
      </c>
      <c r="D19" s="15" t="s">
        <v>726</v>
      </c>
      <c r="E19" s="15"/>
      <c r="F19" s="15"/>
      <c r="G19" s="9" t="s">
        <v>393</v>
      </c>
      <c r="H19" s="9" t="s">
        <v>138</v>
      </c>
      <c r="I19" s="9" t="s">
        <v>151</v>
      </c>
      <c r="J19" s="5">
        <v>7.5</v>
      </c>
      <c r="K19" s="5" t="s">
        <v>113</v>
      </c>
    </row>
    <row r="20" ht="30" customHeight="1" spans="1:11">
      <c r="A20" s="12"/>
      <c r="B20" s="14"/>
      <c r="C20" s="16" t="s">
        <v>152</v>
      </c>
      <c r="D20" s="15" t="s">
        <v>727</v>
      </c>
      <c r="E20" s="15"/>
      <c r="F20" s="15"/>
      <c r="G20" s="9" t="s">
        <v>728</v>
      </c>
      <c r="H20" s="9" t="s">
        <v>138</v>
      </c>
      <c r="I20" s="9" t="s">
        <v>151</v>
      </c>
      <c r="J20" s="5">
        <v>7.5</v>
      </c>
      <c r="K20" s="5" t="s">
        <v>113</v>
      </c>
    </row>
    <row r="21" ht="30" customHeight="1" spans="1:11">
      <c r="A21" s="12"/>
      <c r="B21" s="14"/>
      <c r="C21" s="16" t="s">
        <v>154</v>
      </c>
      <c r="D21" s="15" t="s">
        <v>270</v>
      </c>
      <c r="E21" s="15"/>
      <c r="F21" s="15"/>
      <c r="G21" s="9" t="s">
        <v>271</v>
      </c>
      <c r="H21" s="9" t="s">
        <v>138</v>
      </c>
      <c r="I21" s="9" t="s">
        <v>151</v>
      </c>
      <c r="J21" s="5">
        <v>7.5</v>
      </c>
      <c r="K21" s="5" t="s">
        <v>113</v>
      </c>
    </row>
    <row r="22" ht="30" customHeight="1" spans="1:11">
      <c r="A22" s="12"/>
      <c r="B22" s="14"/>
      <c r="C22" s="16" t="s">
        <v>156</v>
      </c>
      <c r="D22" s="15" t="s">
        <v>729</v>
      </c>
      <c r="E22" s="15"/>
      <c r="F22" s="15"/>
      <c r="G22" s="9" t="s">
        <v>730</v>
      </c>
      <c r="H22" s="9" t="s">
        <v>138</v>
      </c>
      <c r="I22" s="9" t="s">
        <v>151</v>
      </c>
      <c r="J22" s="5">
        <v>7.5</v>
      </c>
      <c r="K22" s="5" t="s">
        <v>113</v>
      </c>
    </row>
    <row r="23" ht="36.5" customHeight="1" spans="1:11">
      <c r="A23" s="12"/>
      <c r="B23" s="14" t="s">
        <v>158</v>
      </c>
      <c r="C23" s="14" t="s">
        <v>158</v>
      </c>
      <c r="D23" s="15" t="s">
        <v>731</v>
      </c>
      <c r="E23" s="15"/>
      <c r="F23" s="15"/>
      <c r="G23" s="9" t="s">
        <v>160</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zoomScale="70" zoomScaleNormal="70" zoomScaleSheetLayoutView="60" workbookViewId="0">
      <selection activeCell="Q13" sqref="Q13"/>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47</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188</v>
      </c>
      <c r="G8" s="10">
        <f t="shared" si="0"/>
        <v>188</v>
      </c>
      <c r="H8" s="10">
        <f t="shared" si="0"/>
        <v>37.58</v>
      </c>
      <c r="I8" s="5">
        <v>10</v>
      </c>
      <c r="J8" s="18">
        <f>H8/G8</f>
        <v>0.199893617021277</v>
      </c>
      <c r="K8" s="19">
        <f>IF(J8*I8&gt;10,10,J8*I8)</f>
        <v>1.99893617021277</v>
      </c>
    </row>
    <row r="9" ht="33.5" customHeight="1" spans="1:11">
      <c r="A9" s="8"/>
      <c r="B9" s="8"/>
      <c r="C9" s="8"/>
      <c r="D9" s="5" t="s">
        <v>111</v>
      </c>
      <c r="E9" s="5"/>
      <c r="F9" s="10">
        <v>188</v>
      </c>
      <c r="G9" s="10">
        <v>188</v>
      </c>
      <c r="H9" s="10">
        <v>37.58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732</v>
      </c>
      <c r="C13" s="13"/>
      <c r="D13" s="13"/>
      <c r="E13" s="13"/>
      <c r="F13" s="13"/>
      <c r="G13" s="13"/>
      <c r="H13" s="13" t="s">
        <v>732</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733</v>
      </c>
      <c r="E15" s="15"/>
      <c r="F15" s="15"/>
      <c r="G15" s="9" t="s">
        <v>734</v>
      </c>
      <c r="H15" s="9" t="s">
        <v>735</v>
      </c>
      <c r="I15" s="9" t="s">
        <v>272</v>
      </c>
      <c r="J15" s="5">
        <v>3</v>
      </c>
      <c r="K15" s="5" t="s">
        <v>113</v>
      </c>
    </row>
    <row r="16" ht="30" customHeight="1" spans="1:11">
      <c r="A16" s="12"/>
      <c r="B16" s="14"/>
      <c r="C16" s="14"/>
      <c r="D16" s="15" t="s">
        <v>736</v>
      </c>
      <c r="E16" s="15"/>
      <c r="F16" s="15"/>
      <c r="G16" s="9" t="s">
        <v>543</v>
      </c>
      <c r="H16" s="9" t="s">
        <v>378</v>
      </c>
      <c r="I16" s="9" t="s">
        <v>564</v>
      </c>
      <c r="J16" s="5">
        <v>2</v>
      </c>
      <c r="K16" s="5" t="s">
        <v>113</v>
      </c>
    </row>
    <row r="17" ht="30" customHeight="1" spans="1:11">
      <c r="A17" s="12"/>
      <c r="B17" s="14"/>
      <c r="C17" s="14"/>
      <c r="D17" s="15" t="s">
        <v>737</v>
      </c>
      <c r="E17" s="15"/>
      <c r="F17" s="15"/>
      <c r="G17" s="9" t="s">
        <v>546</v>
      </c>
      <c r="H17" s="9" t="s">
        <v>469</v>
      </c>
      <c r="I17" s="9" t="s">
        <v>564</v>
      </c>
      <c r="J17" s="5">
        <v>2</v>
      </c>
      <c r="K17" s="5" t="s">
        <v>113</v>
      </c>
    </row>
    <row r="18" ht="30" customHeight="1" spans="1:11">
      <c r="A18" s="12"/>
      <c r="B18" s="14"/>
      <c r="C18" s="14"/>
      <c r="D18" s="15" t="s">
        <v>738</v>
      </c>
      <c r="E18" s="15"/>
      <c r="F18" s="15"/>
      <c r="G18" s="9" t="s">
        <v>739</v>
      </c>
      <c r="H18" s="9" t="s">
        <v>740</v>
      </c>
      <c r="I18" s="9" t="s">
        <v>272</v>
      </c>
      <c r="J18" s="5">
        <v>3</v>
      </c>
      <c r="K18" s="5" t="s">
        <v>113</v>
      </c>
    </row>
    <row r="19" ht="36.5" customHeight="1" spans="1:11">
      <c r="A19" s="12"/>
      <c r="B19" s="14"/>
      <c r="C19" s="14"/>
      <c r="D19" s="15" t="s">
        <v>741</v>
      </c>
      <c r="E19" s="15"/>
      <c r="F19" s="15"/>
      <c r="G19" s="9" t="s">
        <v>742</v>
      </c>
      <c r="H19" s="9" t="s">
        <v>743</v>
      </c>
      <c r="I19" s="9" t="s">
        <v>272</v>
      </c>
      <c r="J19" s="5">
        <v>3</v>
      </c>
      <c r="K19" s="5" t="s">
        <v>113</v>
      </c>
    </row>
    <row r="20" ht="30" customHeight="1" spans="1:11">
      <c r="A20" s="12"/>
      <c r="B20" s="14"/>
      <c r="C20" s="14"/>
      <c r="D20" s="15" t="s">
        <v>744</v>
      </c>
      <c r="E20" s="15"/>
      <c r="F20" s="15"/>
      <c r="G20" s="9" t="s">
        <v>745</v>
      </c>
      <c r="H20" s="9" t="s">
        <v>746</v>
      </c>
      <c r="I20" s="9" t="s">
        <v>564</v>
      </c>
      <c r="J20" s="5">
        <v>2</v>
      </c>
      <c r="K20" s="5" t="s">
        <v>113</v>
      </c>
    </row>
    <row r="21" ht="30" customHeight="1" spans="1:11">
      <c r="A21" s="12"/>
      <c r="B21" s="14"/>
      <c r="C21" s="14"/>
      <c r="D21" s="15" t="s">
        <v>747</v>
      </c>
      <c r="E21" s="15"/>
      <c r="F21" s="15"/>
      <c r="G21" s="9" t="s">
        <v>160</v>
      </c>
      <c r="H21" s="9" t="s">
        <v>252</v>
      </c>
      <c r="I21" s="9" t="s">
        <v>564</v>
      </c>
      <c r="J21" s="5">
        <v>2</v>
      </c>
      <c r="K21" s="5" t="s">
        <v>113</v>
      </c>
    </row>
    <row r="22" ht="30" customHeight="1" spans="1:11">
      <c r="A22" s="12"/>
      <c r="B22" s="14"/>
      <c r="C22" s="14"/>
      <c r="D22" s="15" t="s">
        <v>748</v>
      </c>
      <c r="E22" s="15"/>
      <c r="F22" s="15"/>
      <c r="G22" s="9" t="s">
        <v>749</v>
      </c>
      <c r="H22" s="9" t="s">
        <v>750</v>
      </c>
      <c r="I22" s="9" t="s">
        <v>564</v>
      </c>
      <c r="J22" s="5">
        <v>2</v>
      </c>
      <c r="K22" s="5" t="s">
        <v>113</v>
      </c>
    </row>
    <row r="23" ht="36.5" customHeight="1" spans="1:11">
      <c r="A23" s="12"/>
      <c r="B23" s="14"/>
      <c r="C23" s="14"/>
      <c r="D23" s="15" t="s">
        <v>751</v>
      </c>
      <c r="E23" s="15"/>
      <c r="F23" s="15"/>
      <c r="G23" s="9" t="s">
        <v>377</v>
      </c>
      <c r="H23" s="9" t="s">
        <v>378</v>
      </c>
      <c r="I23" s="9" t="s">
        <v>564</v>
      </c>
      <c r="J23" s="5">
        <v>2</v>
      </c>
      <c r="K23" s="5" t="s">
        <v>113</v>
      </c>
    </row>
    <row r="24" ht="37.5" customHeight="1" spans="1:11">
      <c r="A24" s="12"/>
      <c r="B24" s="14"/>
      <c r="C24" s="14"/>
      <c r="D24" s="15" t="s">
        <v>752</v>
      </c>
      <c r="E24" s="15"/>
      <c r="F24" s="15"/>
      <c r="G24" s="9" t="s">
        <v>377</v>
      </c>
      <c r="H24" s="9" t="s">
        <v>378</v>
      </c>
      <c r="I24" s="9" t="s">
        <v>564</v>
      </c>
      <c r="J24" s="5">
        <v>2</v>
      </c>
      <c r="K24" s="5" t="s">
        <v>113</v>
      </c>
    </row>
    <row r="25" ht="46" customHeight="1" spans="1:11">
      <c r="A25" s="12"/>
      <c r="B25" s="14"/>
      <c r="C25" s="14"/>
      <c r="D25" s="15" t="s">
        <v>753</v>
      </c>
      <c r="E25" s="15"/>
      <c r="F25" s="15"/>
      <c r="G25" s="9" t="s">
        <v>754</v>
      </c>
      <c r="H25" s="9" t="s">
        <v>755</v>
      </c>
      <c r="I25" s="9" t="s">
        <v>564</v>
      </c>
      <c r="J25" s="5">
        <v>2</v>
      </c>
      <c r="K25" s="5" t="s">
        <v>113</v>
      </c>
    </row>
    <row r="26" ht="46" customHeight="1" spans="1:11">
      <c r="A26" s="12"/>
      <c r="B26" s="14"/>
      <c r="C26" s="16" t="s">
        <v>135</v>
      </c>
      <c r="D26" s="15" t="s">
        <v>521</v>
      </c>
      <c r="E26" s="15"/>
      <c r="F26" s="15"/>
      <c r="G26" s="9" t="s">
        <v>160</v>
      </c>
      <c r="H26" s="9" t="s">
        <v>250</v>
      </c>
      <c r="I26" s="9" t="s">
        <v>272</v>
      </c>
      <c r="J26" s="5">
        <v>3</v>
      </c>
      <c r="K26" s="5" t="s">
        <v>113</v>
      </c>
    </row>
    <row r="27" ht="46" customHeight="1" spans="1:11">
      <c r="A27" s="12"/>
      <c r="B27" s="14"/>
      <c r="C27" s="16"/>
      <c r="D27" s="15" t="s">
        <v>756</v>
      </c>
      <c r="E27" s="15"/>
      <c r="F27" s="15"/>
      <c r="G27" s="9" t="s">
        <v>501</v>
      </c>
      <c r="H27" s="9" t="s">
        <v>757</v>
      </c>
      <c r="I27" s="9" t="s">
        <v>564</v>
      </c>
      <c r="J27" s="5">
        <v>2</v>
      </c>
      <c r="K27" s="5" t="s">
        <v>113</v>
      </c>
    </row>
    <row r="28" ht="46" customHeight="1" spans="1:11">
      <c r="A28" s="12"/>
      <c r="B28" s="14"/>
      <c r="C28" s="16"/>
      <c r="D28" s="15" t="s">
        <v>758</v>
      </c>
      <c r="E28" s="15"/>
      <c r="F28" s="15"/>
      <c r="G28" s="9" t="s">
        <v>324</v>
      </c>
      <c r="H28" s="9" t="s">
        <v>179</v>
      </c>
      <c r="I28" s="9" t="s">
        <v>564</v>
      </c>
      <c r="J28" s="5">
        <v>2</v>
      </c>
      <c r="K28" s="5" t="s">
        <v>113</v>
      </c>
    </row>
    <row r="29" ht="46" customHeight="1" spans="1:11">
      <c r="A29" s="12"/>
      <c r="B29" s="14"/>
      <c r="C29" s="16"/>
      <c r="D29" s="15" t="s">
        <v>759</v>
      </c>
      <c r="E29" s="15"/>
      <c r="F29" s="15"/>
      <c r="G29" s="9" t="s">
        <v>760</v>
      </c>
      <c r="H29" s="9" t="s">
        <v>138</v>
      </c>
      <c r="I29" s="9" t="s">
        <v>564</v>
      </c>
      <c r="J29" s="5">
        <v>2</v>
      </c>
      <c r="K29" s="5" t="s">
        <v>113</v>
      </c>
    </row>
    <row r="30" ht="46" customHeight="1" spans="1:11">
      <c r="A30" s="12"/>
      <c r="B30" s="14"/>
      <c r="C30" s="16"/>
      <c r="D30" s="15" t="s">
        <v>761</v>
      </c>
      <c r="E30" s="15"/>
      <c r="F30" s="15"/>
      <c r="G30" s="9" t="s">
        <v>762</v>
      </c>
      <c r="H30" s="9" t="s">
        <v>763</v>
      </c>
      <c r="I30" s="9" t="s">
        <v>564</v>
      </c>
      <c r="J30" s="5">
        <v>2</v>
      </c>
      <c r="K30" s="5" t="s">
        <v>113</v>
      </c>
    </row>
    <row r="31" ht="46" customHeight="1" spans="1:11">
      <c r="A31" s="12"/>
      <c r="B31" s="14"/>
      <c r="C31" s="16"/>
      <c r="D31" s="15" t="s">
        <v>764</v>
      </c>
      <c r="E31" s="15"/>
      <c r="F31" s="15"/>
      <c r="G31" s="9" t="s">
        <v>765</v>
      </c>
      <c r="H31" s="9" t="s">
        <v>766</v>
      </c>
      <c r="I31" s="9" t="s">
        <v>564</v>
      </c>
      <c r="J31" s="5">
        <v>2</v>
      </c>
      <c r="K31" s="5" t="s">
        <v>113</v>
      </c>
    </row>
    <row r="32" ht="46" customHeight="1" spans="1:11">
      <c r="A32" s="12"/>
      <c r="B32" s="14"/>
      <c r="C32" s="16"/>
      <c r="D32" s="15" t="s">
        <v>767</v>
      </c>
      <c r="E32" s="15"/>
      <c r="F32" s="15"/>
      <c r="G32" s="9" t="s">
        <v>768</v>
      </c>
      <c r="H32" s="9" t="s">
        <v>769</v>
      </c>
      <c r="I32" s="9" t="s">
        <v>564</v>
      </c>
      <c r="J32" s="5">
        <v>2</v>
      </c>
      <c r="K32" s="5" t="s">
        <v>113</v>
      </c>
    </row>
    <row r="33" ht="46" customHeight="1" spans="1:11">
      <c r="A33" s="12"/>
      <c r="B33" s="14"/>
      <c r="C33" s="16"/>
      <c r="D33" s="15" t="s">
        <v>770</v>
      </c>
      <c r="E33" s="15"/>
      <c r="F33" s="15"/>
      <c r="G33" s="9" t="s">
        <v>288</v>
      </c>
      <c r="H33" s="9" t="s">
        <v>250</v>
      </c>
      <c r="I33" s="9" t="s">
        <v>564</v>
      </c>
      <c r="J33" s="5">
        <v>2</v>
      </c>
      <c r="K33" s="5" t="s">
        <v>113</v>
      </c>
    </row>
    <row r="34" ht="46" customHeight="1" spans="1:11">
      <c r="A34" s="12"/>
      <c r="B34" s="14"/>
      <c r="C34" s="16" t="s">
        <v>140</v>
      </c>
      <c r="D34" s="15" t="s">
        <v>771</v>
      </c>
      <c r="E34" s="15"/>
      <c r="F34" s="15"/>
      <c r="G34" s="9" t="s">
        <v>160</v>
      </c>
      <c r="H34" s="9" t="s">
        <v>583</v>
      </c>
      <c r="I34" s="9" t="s">
        <v>505</v>
      </c>
      <c r="J34" s="5">
        <v>3</v>
      </c>
      <c r="K34" s="5" t="s">
        <v>772</v>
      </c>
    </row>
    <row r="35" ht="46" customHeight="1" spans="1:11">
      <c r="A35" s="12"/>
      <c r="B35" s="14"/>
      <c r="C35" s="16" t="s">
        <v>143</v>
      </c>
      <c r="D35" s="15" t="s">
        <v>144</v>
      </c>
      <c r="E35" s="15"/>
      <c r="F35" s="15"/>
      <c r="G35" s="9" t="s">
        <v>773</v>
      </c>
      <c r="H35" s="9" t="s">
        <v>774</v>
      </c>
      <c r="I35" s="9" t="s">
        <v>505</v>
      </c>
      <c r="J35" s="5">
        <v>4</v>
      </c>
      <c r="K35" s="5" t="s">
        <v>113</v>
      </c>
    </row>
    <row r="36" ht="46" customHeight="1" spans="1:11">
      <c r="A36" s="12"/>
      <c r="B36" s="14" t="s">
        <v>147</v>
      </c>
      <c r="C36" s="14" t="s">
        <v>148</v>
      </c>
      <c r="D36" s="15" t="s">
        <v>775</v>
      </c>
      <c r="E36" s="15"/>
      <c r="F36" s="15"/>
      <c r="G36" s="9" t="s">
        <v>776</v>
      </c>
      <c r="H36" s="9" t="s">
        <v>138</v>
      </c>
      <c r="I36" s="9" t="s">
        <v>493</v>
      </c>
      <c r="J36" s="5">
        <v>6</v>
      </c>
      <c r="K36" s="5" t="s">
        <v>113</v>
      </c>
    </row>
    <row r="37" ht="46" customHeight="1" spans="1:11">
      <c r="A37" s="12"/>
      <c r="B37" s="14"/>
      <c r="C37" s="16" t="s">
        <v>152</v>
      </c>
      <c r="D37" s="15" t="s">
        <v>319</v>
      </c>
      <c r="E37" s="15"/>
      <c r="F37" s="15"/>
      <c r="G37" s="9" t="s">
        <v>320</v>
      </c>
      <c r="H37" s="9" t="s">
        <v>138</v>
      </c>
      <c r="I37" s="9" t="s">
        <v>493</v>
      </c>
      <c r="J37" s="5">
        <v>6</v>
      </c>
      <c r="K37" s="5" t="s">
        <v>113</v>
      </c>
    </row>
    <row r="38" ht="46" customHeight="1" spans="1:11">
      <c r="A38" s="12"/>
      <c r="B38" s="14"/>
      <c r="C38" s="16"/>
      <c r="D38" s="15" t="s">
        <v>777</v>
      </c>
      <c r="E38" s="15"/>
      <c r="F38" s="15"/>
      <c r="G38" s="9" t="s">
        <v>778</v>
      </c>
      <c r="H38" s="9" t="s">
        <v>138</v>
      </c>
      <c r="I38" s="9" t="s">
        <v>493</v>
      </c>
      <c r="J38" s="5">
        <v>6</v>
      </c>
      <c r="K38" s="5" t="s">
        <v>113</v>
      </c>
    </row>
    <row r="39" ht="46" customHeight="1" spans="1:11">
      <c r="A39" s="12"/>
      <c r="B39" s="14"/>
      <c r="C39" s="16" t="s">
        <v>154</v>
      </c>
      <c r="D39" s="15" t="s">
        <v>779</v>
      </c>
      <c r="E39" s="15"/>
      <c r="F39" s="15"/>
      <c r="G39" s="9" t="s">
        <v>320</v>
      </c>
      <c r="H39" s="9" t="s">
        <v>138</v>
      </c>
      <c r="I39" s="9" t="s">
        <v>493</v>
      </c>
      <c r="J39" s="5">
        <v>6</v>
      </c>
      <c r="K39" s="5" t="s">
        <v>113</v>
      </c>
    </row>
    <row r="40" ht="46" customHeight="1" spans="1:11">
      <c r="A40" s="12"/>
      <c r="B40" s="14"/>
      <c r="C40" s="16" t="s">
        <v>156</v>
      </c>
      <c r="D40" s="15" t="s">
        <v>780</v>
      </c>
      <c r="E40" s="15"/>
      <c r="F40" s="15"/>
      <c r="G40" s="9" t="s">
        <v>781</v>
      </c>
      <c r="H40" s="9" t="s">
        <v>138</v>
      </c>
      <c r="I40" s="9" t="s">
        <v>493</v>
      </c>
      <c r="J40" s="5">
        <v>6</v>
      </c>
      <c r="K40" s="5" t="s">
        <v>113</v>
      </c>
    </row>
    <row r="41" ht="46" customHeight="1" spans="1:11">
      <c r="A41" s="12"/>
      <c r="B41" s="14" t="s">
        <v>158</v>
      </c>
      <c r="C41" s="14" t="s">
        <v>158</v>
      </c>
      <c r="D41" s="15" t="s">
        <v>782</v>
      </c>
      <c r="E41" s="15"/>
      <c r="F41" s="15"/>
      <c r="G41" s="9" t="s">
        <v>160</v>
      </c>
      <c r="H41" s="9" t="s">
        <v>171</v>
      </c>
      <c r="I41" s="9" t="s">
        <v>139</v>
      </c>
      <c r="J41" s="5">
        <v>10</v>
      </c>
      <c r="K41" s="5" t="s">
        <v>113</v>
      </c>
    </row>
    <row r="42" ht="46" customHeight="1" spans="1:11">
      <c r="A42" s="17" t="s">
        <v>162</v>
      </c>
      <c r="B42" s="17"/>
      <c r="C42" s="17"/>
      <c r="D42" s="17"/>
      <c r="E42" s="17"/>
      <c r="F42" s="17"/>
      <c r="G42" s="17"/>
      <c r="H42" s="17" t="s">
        <v>113</v>
      </c>
      <c r="I42" s="17">
        <v>100</v>
      </c>
      <c r="J42" s="22">
        <f>SUM(J15:J41)+K8</f>
        <v>90.9989361702128</v>
      </c>
      <c r="K42" s="5" t="s">
        <v>113</v>
      </c>
    </row>
  </sheetData>
  <mergeCells count="53">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A42:G42"/>
    <mergeCell ref="A12:A13"/>
    <mergeCell ref="A14:A41"/>
    <mergeCell ref="B15:B35"/>
    <mergeCell ref="B36:B40"/>
    <mergeCell ref="C15:C25"/>
    <mergeCell ref="C26:C33"/>
    <mergeCell ref="C37:C38"/>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48</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143</v>
      </c>
      <c r="G8" s="10">
        <f t="shared" si="0"/>
        <v>0</v>
      </c>
      <c r="H8" s="10">
        <f t="shared" si="0"/>
        <v>0</v>
      </c>
      <c r="I8" s="5">
        <v>10</v>
      </c>
      <c r="J8" s="18">
        <v>1</v>
      </c>
      <c r="K8" s="19">
        <f>IF(J8*I8&gt;10,10,J8*I8)</f>
        <v>10</v>
      </c>
    </row>
    <row r="9" ht="33.5" customHeight="1" spans="1:11">
      <c r="A9" s="8"/>
      <c r="B9" s="8"/>
      <c r="C9" s="8"/>
      <c r="D9" s="5" t="s">
        <v>111</v>
      </c>
      <c r="E9" s="5"/>
      <c r="F9" s="10">
        <v>143</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214</v>
      </c>
      <c r="C13" s="13"/>
      <c r="D13" s="13"/>
      <c r="E13" s="13"/>
      <c r="F13" s="13"/>
      <c r="G13" s="13"/>
      <c r="H13" s="13" t="s">
        <v>783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784</v>
      </c>
      <c r="E15" s="15"/>
      <c r="F15" s="15"/>
      <c r="G15" s="9" t="s">
        <v>785</v>
      </c>
      <c r="H15" s="9" t="s">
        <v>786</v>
      </c>
      <c r="I15" s="9" t="s">
        <v>134</v>
      </c>
      <c r="J15" s="5">
        <v>15</v>
      </c>
      <c r="K15" s="5" t="s">
        <v>113</v>
      </c>
    </row>
    <row r="16" ht="30" customHeight="1" spans="1:11">
      <c r="A16" s="12"/>
      <c r="B16" s="14"/>
      <c r="C16" s="16" t="s">
        <v>135</v>
      </c>
      <c r="D16" s="15" t="s">
        <v>216</v>
      </c>
      <c r="E16" s="15"/>
      <c r="F16" s="15"/>
      <c r="G16" s="9" t="s">
        <v>217</v>
      </c>
      <c r="H16" s="9" t="s">
        <v>218</v>
      </c>
      <c r="I16" s="9" t="s">
        <v>139</v>
      </c>
      <c r="J16" s="5">
        <v>10</v>
      </c>
      <c r="K16" s="5" t="s">
        <v>113</v>
      </c>
    </row>
    <row r="17" ht="30" customHeight="1" spans="1:11">
      <c r="A17" s="12"/>
      <c r="B17" s="14"/>
      <c r="C17" s="16" t="s">
        <v>140</v>
      </c>
      <c r="D17" s="15" t="s">
        <v>787</v>
      </c>
      <c r="E17" s="15"/>
      <c r="F17" s="15"/>
      <c r="G17" s="9" t="s">
        <v>160</v>
      </c>
      <c r="H17" s="9" t="s">
        <v>250</v>
      </c>
      <c r="I17" s="9" t="s">
        <v>139</v>
      </c>
      <c r="J17" s="5">
        <v>10</v>
      </c>
      <c r="K17" s="5" t="s">
        <v>113</v>
      </c>
    </row>
    <row r="18" ht="30" customHeight="1" spans="1:11">
      <c r="A18" s="12"/>
      <c r="B18" s="14"/>
      <c r="C18" s="16" t="s">
        <v>143</v>
      </c>
      <c r="D18" s="15" t="s">
        <v>144</v>
      </c>
      <c r="E18" s="15"/>
      <c r="F18" s="15"/>
      <c r="G18" s="9" t="s">
        <v>788</v>
      </c>
      <c r="H18" s="9" t="s">
        <v>471</v>
      </c>
      <c r="I18" s="9" t="s">
        <v>134</v>
      </c>
      <c r="J18" s="5">
        <v>15</v>
      </c>
      <c r="K18" s="5" t="s">
        <v>113</v>
      </c>
    </row>
    <row r="19" ht="36.5" customHeight="1" spans="1:11">
      <c r="A19" s="12"/>
      <c r="B19" s="14" t="s">
        <v>147</v>
      </c>
      <c r="C19" s="14" t="s">
        <v>148</v>
      </c>
      <c r="D19" s="15" t="s">
        <v>789</v>
      </c>
      <c r="E19" s="15"/>
      <c r="F19" s="15"/>
      <c r="G19" s="9" t="s">
        <v>790</v>
      </c>
      <c r="H19" s="9" t="s">
        <v>138</v>
      </c>
      <c r="I19" s="9" t="s">
        <v>151</v>
      </c>
      <c r="J19" s="5">
        <v>7.5</v>
      </c>
      <c r="K19" s="5" t="s">
        <v>113</v>
      </c>
    </row>
    <row r="20" ht="30" customHeight="1" spans="1:11">
      <c r="A20" s="12"/>
      <c r="B20" s="14"/>
      <c r="C20" s="16" t="s">
        <v>152</v>
      </c>
      <c r="D20" s="15" t="s">
        <v>791</v>
      </c>
      <c r="E20" s="15"/>
      <c r="F20" s="15"/>
      <c r="G20" s="9" t="s">
        <v>150</v>
      </c>
      <c r="H20" s="9" t="s">
        <v>138</v>
      </c>
      <c r="I20" s="9" t="s">
        <v>151</v>
      </c>
      <c r="J20" s="5">
        <v>7.5</v>
      </c>
      <c r="K20" s="5" t="s">
        <v>113</v>
      </c>
    </row>
    <row r="21" ht="30" customHeight="1" spans="1:11">
      <c r="A21" s="12"/>
      <c r="B21" s="14"/>
      <c r="C21" s="16" t="s">
        <v>154</v>
      </c>
      <c r="D21" s="15" t="s">
        <v>792</v>
      </c>
      <c r="E21" s="15"/>
      <c r="F21" s="15"/>
      <c r="G21" s="9" t="s">
        <v>150</v>
      </c>
      <c r="H21" s="9" t="s">
        <v>138</v>
      </c>
      <c r="I21" s="9" t="s">
        <v>151</v>
      </c>
      <c r="J21" s="5">
        <v>7.5</v>
      </c>
      <c r="K21" s="5" t="s">
        <v>113</v>
      </c>
    </row>
    <row r="22" ht="30" customHeight="1" spans="1:11">
      <c r="A22" s="12"/>
      <c r="B22" s="14"/>
      <c r="C22" s="16" t="s">
        <v>156</v>
      </c>
      <c r="D22" s="15" t="s">
        <v>793</v>
      </c>
      <c r="E22" s="15"/>
      <c r="F22" s="15"/>
      <c r="G22" s="9" t="s">
        <v>794</v>
      </c>
      <c r="H22" s="9" t="s">
        <v>138</v>
      </c>
      <c r="I22" s="9" t="s">
        <v>151</v>
      </c>
      <c r="J22" s="5">
        <v>7.5</v>
      </c>
      <c r="K22" s="5" t="s">
        <v>113</v>
      </c>
    </row>
    <row r="23" ht="36.5" customHeight="1" spans="1:11">
      <c r="A23" s="12"/>
      <c r="B23" s="14" t="s">
        <v>158</v>
      </c>
      <c r="C23" s="14" t="s">
        <v>158</v>
      </c>
      <c r="D23" s="15" t="s">
        <v>246</v>
      </c>
      <c r="E23" s="15"/>
      <c r="F23" s="15"/>
      <c r="G23" s="9" t="s">
        <v>795</v>
      </c>
      <c r="H23" s="9" t="s">
        <v>161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34.1211</v>
      </c>
      <c r="G8" s="10">
        <f t="shared" si="0"/>
        <v>34.1211</v>
      </c>
      <c r="H8" s="10">
        <f t="shared" si="0"/>
        <v>34.1211</v>
      </c>
      <c r="I8" s="5">
        <v>10</v>
      </c>
      <c r="J8" s="18">
        <f>H8/G8</f>
        <v>1</v>
      </c>
      <c r="K8" s="19">
        <f>IF(J8*I8&gt;10,10,J8*I8)</f>
        <v>10</v>
      </c>
    </row>
    <row r="9" ht="33.5" customHeight="1" spans="1:11">
      <c r="A9" s="8"/>
      <c r="B9" s="8"/>
      <c r="C9" s="8"/>
      <c r="D9" s="5" t="s">
        <v>111</v>
      </c>
      <c r="E9" s="5"/>
      <c r="F9" s="10">
        <v>34.1211</v>
      </c>
      <c r="G9" s="10">
        <v>34.1211</v>
      </c>
      <c r="H9" s="10">
        <v>34.1211</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796</v>
      </c>
      <c r="C13" s="13"/>
      <c r="D13" s="13"/>
      <c r="E13" s="13"/>
      <c r="F13" s="13"/>
      <c r="G13" s="13"/>
      <c r="H13" s="13" t="s">
        <v>796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797</v>
      </c>
      <c r="E15" s="15"/>
      <c r="F15" s="15"/>
      <c r="G15" s="9" t="s">
        <v>798</v>
      </c>
      <c r="H15" s="9" t="s">
        <v>799</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800</v>
      </c>
      <c r="H18" s="9" t="s">
        <v>801</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291</v>
      </c>
      <c r="E20" s="15"/>
      <c r="F20" s="15"/>
      <c r="G20" s="9" t="s">
        <v>150</v>
      </c>
      <c r="H20" s="9" t="s">
        <v>138</v>
      </c>
      <c r="I20" s="9" t="s">
        <v>274</v>
      </c>
      <c r="J20" s="5">
        <v>9</v>
      </c>
      <c r="K20" s="5" t="s">
        <v>113</v>
      </c>
    </row>
    <row r="21" ht="30" customHeight="1" spans="1:11">
      <c r="A21" s="12"/>
      <c r="B21" s="14"/>
      <c r="C21" s="16" t="s">
        <v>154</v>
      </c>
      <c r="D21" s="15" t="s">
        <v>292</v>
      </c>
      <c r="E21" s="15"/>
      <c r="F21" s="15"/>
      <c r="G21" s="9" t="s">
        <v>150</v>
      </c>
      <c r="H21" s="9" t="s">
        <v>138</v>
      </c>
      <c r="I21" s="9" t="s">
        <v>274</v>
      </c>
      <c r="J21" s="5">
        <v>9</v>
      </c>
      <c r="K21" s="5" t="s">
        <v>113</v>
      </c>
    </row>
    <row r="22" ht="30" customHeight="1" spans="1:11">
      <c r="A22" s="12"/>
      <c r="B22" s="14"/>
      <c r="C22" s="16" t="s">
        <v>156</v>
      </c>
      <c r="D22" s="15" t="s">
        <v>293</v>
      </c>
      <c r="E22" s="15"/>
      <c r="F22" s="15"/>
      <c r="G22" s="9" t="s">
        <v>150</v>
      </c>
      <c r="H22" s="9" t="s">
        <v>138</v>
      </c>
      <c r="I22" s="9" t="s">
        <v>274</v>
      </c>
      <c r="J22" s="5">
        <v>9</v>
      </c>
      <c r="K22" s="5" t="s">
        <v>113</v>
      </c>
    </row>
    <row r="23" ht="36.5" customHeight="1" spans="1:11">
      <c r="A23" s="12"/>
      <c r="B23" s="14" t="s">
        <v>158</v>
      </c>
      <c r="C23" s="14" t="s">
        <v>158</v>
      </c>
      <c r="D23" s="15" t="s">
        <v>294</v>
      </c>
      <c r="E23" s="15"/>
      <c r="F23" s="15"/>
      <c r="G23" s="9" t="s">
        <v>160</v>
      </c>
      <c r="H23" s="9" t="s">
        <v>161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3.2583</v>
      </c>
      <c r="G8" s="10">
        <f t="shared" si="0"/>
        <v>3.2583</v>
      </c>
      <c r="H8" s="10">
        <f t="shared" si="0"/>
        <v>3.2583</v>
      </c>
      <c r="I8" s="5">
        <v>10</v>
      </c>
      <c r="J8" s="18">
        <f>H8/G8</f>
        <v>1</v>
      </c>
      <c r="K8" s="19">
        <f>IF(J8*I8&gt;10,10,J8*I8)</f>
        <v>10</v>
      </c>
    </row>
    <row r="9" ht="33.5" customHeight="1" spans="1:11">
      <c r="A9" s="8"/>
      <c r="B9" s="8"/>
      <c r="C9" s="8"/>
      <c r="D9" s="5" t="s">
        <v>111</v>
      </c>
      <c r="E9" s="5"/>
      <c r="F9" s="10">
        <v>3.2583</v>
      </c>
      <c r="G9" s="10">
        <v>3.2583</v>
      </c>
      <c r="H9" s="10">
        <v>3.2583</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802</v>
      </c>
      <c r="C13" s="13"/>
      <c r="D13" s="13"/>
      <c r="E13" s="13"/>
      <c r="F13" s="13"/>
      <c r="G13" s="13"/>
      <c r="H13" s="13" t="s">
        <v>802</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803</v>
      </c>
      <c r="E15" s="15"/>
      <c r="F15" s="15"/>
      <c r="G15" s="9" t="s">
        <v>377</v>
      </c>
      <c r="H15" s="9" t="s">
        <v>378</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804</v>
      </c>
      <c r="H18" s="9" t="s">
        <v>805</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319</v>
      </c>
      <c r="E20" s="15"/>
      <c r="F20" s="15"/>
      <c r="G20" s="9" t="s">
        <v>320</v>
      </c>
      <c r="H20" s="9" t="s">
        <v>138</v>
      </c>
      <c r="I20" s="9" t="s">
        <v>274</v>
      </c>
      <c r="J20" s="5">
        <v>9</v>
      </c>
      <c r="K20" s="5" t="s">
        <v>113</v>
      </c>
    </row>
    <row r="21" ht="30" customHeight="1" spans="1:11">
      <c r="A21" s="12"/>
      <c r="B21" s="14"/>
      <c r="C21" s="16" t="s">
        <v>154</v>
      </c>
      <c r="D21" s="15" t="s">
        <v>496</v>
      </c>
      <c r="E21" s="15"/>
      <c r="F21" s="15"/>
      <c r="G21" s="9" t="s">
        <v>160</v>
      </c>
      <c r="H21" s="9" t="s">
        <v>161</v>
      </c>
      <c r="I21" s="9" t="s">
        <v>274</v>
      </c>
      <c r="J21" s="5">
        <v>9</v>
      </c>
      <c r="K21" s="5" t="s">
        <v>113</v>
      </c>
    </row>
    <row r="22" ht="30" customHeight="1" spans="1:11">
      <c r="A22" s="12"/>
      <c r="B22" s="14"/>
      <c r="C22" s="16" t="s">
        <v>156</v>
      </c>
      <c r="D22" s="15" t="s">
        <v>806</v>
      </c>
      <c r="E22" s="15"/>
      <c r="F22" s="15"/>
      <c r="G22" s="9" t="s">
        <v>363</v>
      </c>
      <c r="H22" s="9" t="s">
        <v>138</v>
      </c>
      <c r="I22" s="9" t="s">
        <v>274</v>
      </c>
      <c r="J22" s="5">
        <v>9</v>
      </c>
      <c r="K22" s="5" t="s">
        <v>113</v>
      </c>
    </row>
    <row r="23" ht="36.5" customHeight="1" spans="1:11">
      <c r="A23" s="12"/>
      <c r="B23" s="14" t="s">
        <v>158</v>
      </c>
      <c r="C23" s="14" t="s">
        <v>158</v>
      </c>
      <c r="D23" s="15" t="s">
        <v>191</v>
      </c>
      <c r="E23" s="15"/>
      <c r="F23" s="15"/>
      <c r="G23" s="9" t="s">
        <v>160</v>
      </c>
      <c r="H23" s="9" t="s">
        <v>171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51</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20</v>
      </c>
      <c r="G8" s="10">
        <f t="shared" si="0"/>
        <v>20</v>
      </c>
      <c r="H8" s="10">
        <f t="shared" si="0"/>
        <v>20</v>
      </c>
      <c r="I8" s="5">
        <v>10</v>
      </c>
      <c r="J8" s="18">
        <f>H8/G8</f>
        <v>1</v>
      </c>
      <c r="K8" s="19">
        <f>IF(J8*I8&gt;10,10,J8*I8)</f>
        <v>10</v>
      </c>
    </row>
    <row r="9" ht="33.5" customHeight="1" spans="1:11">
      <c r="A9" s="8"/>
      <c r="B9" s="8"/>
      <c r="C9" s="8"/>
      <c r="D9" s="5" t="s">
        <v>111</v>
      </c>
      <c r="E9" s="5"/>
      <c r="F9" s="10">
        <v>20</v>
      </c>
      <c r="G9" s="10">
        <v>20</v>
      </c>
      <c r="H9" s="10">
        <v>20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807</v>
      </c>
      <c r="C13" s="13"/>
      <c r="D13" s="13"/>
      <c r="E13" s="13"/>
      <c r="F13" s="13"/>
      <c r="G13" s="13"/>
      <c r="H13" s="13" t="s">
        <v>807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808</v>
      </c>
      <c r="E15" s="15"/>
      <c r="F15" s="15"/>
      <c r="G15" s="9" t="s">
        <v>809</v>
      </c>
      <c r="H15" s="9" t="s">
        <v>810</v>
      </c>
      <c r="I15" s="9" t="s">
        <v>139</v>
      </c>
      <c r="J15" s="5">
        <v>10</v>
      </c>
      <c r="K15" s="5" t="s">
        <v>113</v>
      </c>
    </row>
    <row r="16" ht="30" customHeight="1" spans="1:11">
      <c r="A16" s="12"/>
      <c r="B16" s="14"/>
      <c r="C16" s="16" t="s">
        <v>135</v>
      </c>
      <c r="D16" s="15" t="s">
        <v>759</v>
      </c>
      <c r="E16" s="15"/>
      <c r="F16" s="15"/>
      <c r="G16" s="9" t="s">
        <v>811</v>
      </c>
      <c r="H16" s="9" t="s">
        <v>138</v>
      </c>
      <c r="I16" s="9" t="s">
        <v>198</v>
      </c>
      <c r="J16" s="5">
        <v>5</v>
      </c>
      <c r="K16" s="5" t="s">
        <v>113</v>
      </c>
    </row>
    <row r="17" ht="30" customHeight="1" spans="1:11">
      <c r="A17" s="12"/>
      <c r="B17" s="14"/>
      <c r="C17" s="16"/>
      <c r="D17" s="15" t="s">
        <v>764</v>
      </c>
      <c r="E17" s="15"/>
      <c r="F17" s="15"/>
      <c r="G17" s="9" t="s">
        <v>765</v>
      </c>
      <c r="H17" s="9" t="s">
        <v>766</v>
      </c>
      <c r="I17" s="9" t="s">
        <v>198</v>
      </c>
      <c r="J17" s="5">
        <v>5</v>
      </c>
      <c r="K17" s="5" t="s">
        <v>113</v>
      </c>
    </row>
    <row r="18" ht="30" customHeight="1" spans="1:11">
      <c r="A18" s="12"/>
      <c r="B18" s="14"/>
      <c r="C18" s="16" t="s">
        <v>140</v>
      </c>
      <c r="D18" s="15" t="s">
        <v>812</v>
      </c>
      <c r="E18" s="15"/>
      <c r="F18" s="15"/>
      <c r="G18" s="9" t="s">
        <v>813</v>
      </c>
      <c r="H18" s="9" t="s">
        <v>138</v>
      </c>
      <c r="I18" s="9" t="s">
        <v>139</v>
      </c>
      <c r="J18" s="5">
        <v>10</v>
      </c>
      <c r="K18" s="5" t="s">
        <v>113</v>
      </c>
    </row>
    <row r="19" ht="36.5" customHeight="1" spans="1:11">
      <c r="A19" s="12"/>
      <c r="B19" s="14"/>
      <c r="C19" s="16" t="s">
        <v>143</v>
      </c>
      <c r="D19" s="15" t="s">
        <v>814</v>
      </c>
      <c r="E19" s="15"/>
      <c r="F19" s="15"/>
      <c r="G19" s="9" t="s">
        <v>815</v>
      </c>
      <c r="H19" s="9" t="s">
        <v>138</v>
      </c>
      <c r="I19" s="9" t="s">
        <v>139</v>
      </c>
      <c r="J19" s="5">
        <v>10</v>
      </c>
      <c r="K19" s="5" t="s">
        <v>113</v>
      </c>
    </row>
    <row r="20" ht="30" customHeight="1" spans="1:11">
      <c r="A20" s="12"/>
      <c r="B20" s="14"/>
      <c r="C20" s="16"/>
      <c r="D20" s="15" t="s">
        <v>144</v>
      </c>
      <c r="E20" s="15"/>
      <c r="F20" s="15"/>
      <c r="G20" s="9" t="s">
        <v>816</v>
      </c>
      <c r="H20" s="9" t="s">
        <v>817</v>
      </c>
      <c r="I20" s="9" t="s">
        <v>139</v>
      </c>
      <c r="J20" s="5">
        <v>10</v>
      </c>
      <c r="K20" s="5" t="s">
        <v>113</v>
      </c>
    </row>
    <row r="21" ht="30" customHeight="1" spans="1:11">
      <c r="A21" s="12"/>
      <c r="B21" s="14" t="s">
        <v>147</v>
      </c>
      <c r="C21" s="14" t="s">
        <v>148</v>
      </c>
      <c r="D21" s="15" t="s">
        <v>270</v>
      </c>
      <c r="E21" s="15"/>
      <c r="F21" s="15"/>
      <c r="G21" s="9" t="s">
        <v>271</v>
      </c>
      <c r="H21" s="9" t="s">
        <v>138</v>
      </c>
      <c r="I21" s="9" t="s">
        <v>272</v>
      </c>
      <c r="J21" s="5">
        <v>3</v>
      </c>
      <c r="K21" s="5" t="s">
        <v>113</v>
      </c>
    </row>
    <row r="22" ht="30" customHeight="1" spans="1:11">
      <c r="A22" s="12"/>
      <c r="B22" s="14"/>
      <c r="C22" s="16" t="s">
        <v>152</v>
      </c>
      <c r="D22" s="15" t="s">
        <v>818</v>
      </c>
      <c r="E22" s="15"/>
      <c r="F22" s="15"/>
      <c r="G22" s="9" t="s">
        <v>819</v>
      </c>
      <c r="H22" s="9" t="s">
        <v>138</v>
      </c>
      <c r="I22" s="9" t="s">
        <v>321</v>
      </c>
      <c r="J22" s="5">
        <v>12</v>
      </c>
      <c r="K22" s="5" t="s">
        <v>113</v>
      </c>
    </row>
    <row r="23" ht="36.5" customHeight="1" spans="1:11">
      <c r="A23" s="12"/>
      <c r="B23" s="14"/>
      <c r="C23" s="16" t="s">
        <v>154</v>
      </c>
      <c r="D23" s="15" t="s">
        <v>322</v>
      </c>
      <c r="E23" s="15"/>
      <c r="F23" s="15"/>
      <c r="G23" s="9" t="s">
        <v>595</v>
      </c>
      <c r="H23" s="9" t="s">
        <v>138</v>
      </c>
      <c r="I23" s="9" t="s">
        <v>272</v>
      </c>
      <c r="J23" s="5">
        <v>3</v>
      </c>
      <c r="K23" s="5" t="s">
        <v>113</v>
      </c>
    </row>
    <row r="24" ht="37.5" customHeight="1" spans="1:11">
      <c r="A24" s="12"/>
      <c r="B24" s="14"/>
      <c r="C24" s="16" t="s">
        <v>156</v>
      </c>
      <c r="D24" s="15" t="s">
        <v>820</v>
      </c>
      <c r="E24" s="15"/>
      <c r="F24" s="15"/>
      <c r="G24" s="9" t="s">
        <v>821</v>
      </c>
      <c r="H24" s="9" t="s">
        <v>138</v>
      </c>
      <c r="I24" s="9" t="s">
        <v>321</v>
      </c>
      <c r="J24" s="5">
        <v>12</v>
      </c>
      <c r="K24" s="5" t="s">
        <v>113</v>
      </c>
    </row>
    <row r="25" ht="28" customHeight="1" spans="1:11">
      <c r="A25" s="12"/>
      <c r="B25" s="14" t="s">
        <v>158</v>
      </c>
      <c r="C25" s="14" t="s">
        <v>158</v>
      </c>
      <c r="D25" s="15" t="s">
        <v>822</v>
      </c>
      <c r="E25" s="15"/>
      <c r="F25" s="15"/>
      <c r="G25" s="9" t="s">
        <v>795</v>
      </c>
      <c r="H25" s="9" t="s">
        <v>179</v>
      </c>
      <c r="I25" s="9" t="s">
        <v>139</v>
      </c>
      <c r="J25" s="5">
        <v>10</v>
      </c>
      <c r="K25" s="5" t="s">
        <v>113</v>
      </c>
    </row>
    <row r="26" ht="28" customHeight="1" spans="1:11">
      <c r="A26" s="17" t="s">
        <v>162</v>
      </c>
      <c r="B26" s="17"/>
      <c r="C26" s="17"/>
      <c r="D26" s="17"/>
      <c r="E26" s="17"/>
      <c r="F26" s="17"/>
      <c r="G26" s="17"/>
      <c r="H26" s="17" t="s">
        <v>113</v>
      </c>
      <c r="I26" s="17">
        <v>100</v>
      </c>
      <c r="J26" s="22">
        <f>SUM(J15:J25)+K8</f>
        <v>100</v>
      </c>
      <c r="K26" s="5" t="s">
        <v>113</v>
      </c>
    </row>
  </sheetData>
  <mergeCells count="36">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A26:G26"/>
    <mergeCell ref="A12:A13"/>
    <mergeCell ref="A14:A25"/>
    <mergeCell ref="B15:B20"/>
    <mergeCell ref="B21:B24"/>
    <mergeCell ref="C16:C17"/>
    <mergeCell ref="C19:C20"/>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12" workbookViewId="0">
      <selection activeCell="O12" sqref="O12"/>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200</v>
      </c>
      <c r="G8" s="10">
        <f t="shared" si="0"/>
        <v>110.8637</v>
      </c>
      <c r="H8" s="10">
        <f t="shared" si="0"/>
        <v>110.8637</v>
      </c>
      <c r="I8" s="5">
        <v>10</v>
      </c>
      <c r="J8" s="18">
        <f>H8/G8</f>
        <v>1</v>
      </c>
      <c r="K8" s="19">
        <f>IF(J8*I8&gt;10,10,J8*I8)</f>
        <v>10</v>
      </c>
    </row>
    <row r="9" ht="33.5" customHeight="1" spans="1:11">
      <c r="A9" s="8"/>
      <c r="B9" s="8"/>
      <c r="C9" s="8"/>
      <c r="D9" s="5" t="s">
        <v>111</v>
      </c>
      <c r="E9" s="5"/>
      <c r="F9" s="10">
        <v>200</v>
      </c>
      <c r="G9" s="10">
        <v>110.8637</v>
      </c>
      <c r="H9" s="10">
        <v>110.8637</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180</v>
      </c>
      <c r="C13" s="13"/>
      <c r="D13" s="13"/>
      <c r="E13" s="13"/>
      <c r="F13" s="13"/>
      <c r="G13" s="13"/>
      <c r="H13" s="13" t="s">
        <v>180</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181</v>
      </c>
      <c r="E15" s="15"/>
      <c r="F15" s="15"/>
      <c r="G15" s="9" t="s">
        <v>182</v>
      </c>
      <c r="H15" s="9" t="s">
        <v>183</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184</v>
      </c>
      <c r="H17" s="9" t="s">
        <v>138</v>
      </c>
      <c r="I17" s="9" t="s">
        <v>139</v>
      </c>
      <c r="J17" s="5">
        <v>10</v>
      </c>
      <c r="K17" s="5" t="s">
        <v>113</v>
      </c>
    </row>
    <row r="18" ht="30" customHeight="1" spans="1:11">
      <c r="A18" s="12"/>
      <c r="B18" s="14"/>
      <c r="C18" s="16" t="s">
        <v>143</v>
      </c>
      <c r="D18" s="15" t="s">
        <v>144</v>
      </c>
      <c r="E18" s="15"/>
      <c r="F18" s="15"/>
      <c r="G18" s="9" t="s">
        <v>185</v>
      </c>
      <c r="H18" s="9" t="s">
        <v>186</v>
      </c>
      <c r="I18" s="9" t="s">
        <v>134</v>
      </c>
      <c r="J18" s="5">
        <v>15</v>
      </c>
      <c r="K18" s="5" t="s">
        <v>113</v>
      </c>
    </row>
    <row r="19" ht="36.5" customHeight="1" spans="1:11">
      <c r="A19" s="12"/>
      <c r="B19" s="14" t="s">
        <v>147</v>
      </c>
      <c r="C19" s="14" t="s">
        <v>148</v>
      </c>
      <c r="D19" s="15" t="s">
        <v>187</v>
      </c>
      <c r="E19" s="15"/>
      <c r="F19" s="15"/>
      <c r="G19" s="9" t="s">
        <v>150</v>
      </c>
      <c r="H19" s="9" t="s">
        <v>138</v>
      </c>
      <c r="I19" s="9" t="s">
        <v>151</v>
      </c>
      <c r="J19" s="5">
        <v>7.5</v>
      </c>
      <c r="K19" s="5" t="s">
        <v>113</v>
      </c>
    </row>
    <row r="20" ht="30" customHeight="1" spans="1:11">
      <c r="A20" s="12"/>
      <c r="B20" s="14"/>
      <c r="C20" s="16" t="s">
        <v>152</v>
      </c>
      <c r="D20" s="15" t="s">
        <v>188</v>
      </c>
      <c r="E20" s="15"/>
      <c r="F20" s="15"/>
      <c r="G20" s="9" t="s">
        <v>150</v>
      </c>
      <c r="H20" s="9" t="s">
        <v>138</v>
      </c>
      <c r="I20" s="9" t="s">
        <v>151</v>
      </c>
      <c r="J20" s="5">
        <v>7.5</v>
      </c>
      <c r="K20" s="5" t="s">
        <v>113</v>
      </c>
    </row>
    <row r="21" ht="30" customHeight="1" spans="1:11">
      <c r="A21" s="12"/>
      <c r="B21" s="14"/>
      <c r="C21" s="16" t="s">
        <v>154</v>
      </c>
      <c r="D21" s="15" t="s">
        <v>189</v>
      </c>
      <c r="E21" s="15"/>
      <c r="F21" s="15"/>
      <c r="G21" s="9" t="s">
        <v>150</v>
      </c>
      <c r="H21" s="9" t="s">
        <v>138</v>
      </c>
      <c r="I21" s="9" t="s">
        <v>151</v>
      </c>
      <c r="J21" s="5">
        <v>7.5</v>
      </c>
      <c r="K21" s="5" t="s">
        <v>113</v>
      </c>
    </row>
    <row r="22" ht="30" customHeight="1" spans="1:11">
      <c r="A22" s="12"/>
      <c r="B22" s="14"/>
      <c r="C22" s="16" t="s">
        <v>156</v>
      </c>
      <c r="D22" s="15" t="s">
        <v>190</v>
      </c>
      <c r="E22" s="15"/>
      <c r="F22" s="15"/>
      <c r="G22" s="9" t="s">
        <v>150</v>
      </c>
      <c r="H22" s="9" t="s">
        <v>138</v>
      </c>
      <c r="I22" s="9" t="s">
        <v>151</v>
      </c>
      <c r="J22" s="5">
        <v>7.5</v>
      </c>
      <c r="K22" s="5" t="s">
        <v>113</v>
      </c>
    </row>
    <row r="23" ht="36.5" customHeight="1" spans="1:11">
      <c r="A23" s="12"/>
      <c r="B23" s="14" t="s">
        <v>158</v>
      </c>
      <c r="C23" s="14" t="s">
        <v>158</v>
      </c>
      <c r="D23" s="15" t="s">
        <v>191</v>
      </c>
      <c r="E23" s="15"/>
      <c r="F23" s="15"/>
      <c r="G23" s="9" t="s">
        <v>160</v>
      </c>
      <c r="H23" s="9" t="s">
        <v>192</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52</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171</v>
      </c>
      <c r="G8" s="10">
        <f t="shared" si="0"/>
        <v>171</v>
      </c>
      <c r="H8" s="10">
        <f t="shared" si="0"/>
        <v>171</v>
      </c>
      <c r="I8" s="5">
        <v>10</v>
      </c>
      <c r="J8" s="18">
        <f>H8/G8</f>
        <v>1</v>
      </c>
      <c r="K8" s="19">
        <f>IF(J8*I8&gt;10,10,J8*I8)</f>
        <v>10</v>
      </c>
    </row>
    <row r="9" ht="33.5" customHeight="1" spans="1:11">
      <c r="A9" s="8"/>
      <c r="B9" s="8"/>
      <c r="C9" s="8"/>
      <c r="D9" s="5" t="s">
        <v>111</v>
      </c>
      <c r="E9" s="5"/>
      <c r="F9" s="10">
        <v>171</v>
      </c>
      <c r="G9" s="10">
        <v>171</v>
      </c>
      <c r="H9" s="10">
        <v>171</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823</v>
      </c>
      <c r="C13" s="13"/>
      <c r="D13" s="13"/>
      <c r="E13" s="13"/>
      <c r="F13" s="13"/>
      <c r="G13" s="13"/>
      <c r="H13" s="13" t="s">
        <v>823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824</v>
      </c>
      <c r="E15" s="15"/>
      <c r="F15" s="15"/>
      <c r="G15" s="9" t="s">
        <v>825</v>
      </c>
      <c r="H15" s="9" t="s">
        <v>709</v>
      </c>
      <c r="I15" s="9" t="s">
        <v>134</v>
      </c>
      <c r="J15" s="5">
        <v>15</v>
      </c>
      <c r="K15" s="5" t="s">
        <v>113</v>
      </c>
    </row>
    <row r="16" ht="30" customHeight="1" spans="1:11">
      <c r="A16" s="12"/>
      <c r="B16" s="14"/>
      <c r="C16" s="16" t="s">
        <v>135</v>
      </c>
      <c r="D16" s="15" t="s">
        <v>826</v>
      </c>
      <c r="E16" s="15"/>
      <c r="F16" s="15"/>
      <c r="G16" s="9" t="s">
        <v>324</v>
      </c>
      <c r="H16" s="9" t="s">
        <v>250</v>
      </c>
      <c r="I16" s="9" t="s">
        <v>139</v>
      </c>
      <c r="J16" s="5">
        <v>10</v>
      </c>
      <c r="K16" s="5" t="s">
        <v>113</v>
      </c>
    </row>
    <row r="17" ht="30" customHeight="1" spans="1:11">
      <c r="A17" s="12"/>
      <c r="B17" s="14"/>
      <c r="C17" s="16" t="s">
        <v>140</v>
      </c>
      <c r="D17" s="15" t="s">
        <v>827</v>
      </c>
      <c r="E17" s="15"/>
      <c r="F17" s="15"/>
      <c r="G17" s="9" t="s">
        <v>828</v>
      </c>
      <c r="H17" s="9" t="s">
        <v>138</v>
      </c>
      <c r="I17" s="9" t="s">
        <v>139</v>
      </c>
      <c r="J17" s="5">
        <v>10</v>
      </c>
      <c r="K17" s="5" t="s">
        <v>113</v>
      </c>
    </row>
    <row r="18" ht="30" customHeight="1" spans="1:11">
      <c r="A18" s="12"/>
      <c r="B18" s="14"/>
      <c r="C18" s="16" t="s">
        <v>143</v>
      </c>
      <c r="D18" s="15" t="s">
        <v>144</v>
      </c>
      <c r="E18" s="15"/>
      <c r="F18" s="15"/>
      <c r="G18" s="9" t="s">
        <v>829</v>
      </c>
      <c r="H18" s="9" t="s">
        <v>830</v>
      </c>
      <c r="I18" s="9" t="s">
        <v>134</v>
      </c>
      <c r="J18" s="5">
        <v>15</v>
      </c>
      <c r="K18" s="5" t="s">
        <v>113</v>
      </c>
    </row>
    <row r="19" ht="36.5" customHeight="1" spans="1:11">
      <c r="A19" s="12"/>
      <c r="B19" s="14" t="s">
        <v>147</v>
      </c>
      <c r="C19" s="14" t="s">
        <v>148</v>
      </c>
      <c r="D19" s="15" t="s">
        <v>209</v>
      </c>
      <c r="E19" s="15"/>
      <c r="F19" s="15"/>
      <c r="G19" s="9" t="s">
        <v>150</v>
      </c>
      <c r="H19" s="9" t="s">
        <v>138</v>
      </c>
      <c r="I19" s="9" t="s">
        <v>151</v>
      </c>
      <c r="J19" s="5">
        <v>7.5</v>
      </c>
      <c r="K19" s="5" t="s">
        <v>113</v>
      </c>
    </row>
    <row r="20" ht="30" customHeight="1" spans="1:11">
      <c r="A20" s="12"/>
      <c r="B20" s="14"/>
      <c r="C20" s="16" t="s">
        <v>152</v>
      </c>
      <c r="D20" s="15" t="s">
        <v>210</v>
      </c>
      <c r="E20" s="15"/>
      <c r="F20" s="15"/>
      <c r="G20" s="9" t="s">
        <v>150</v>
      </c>
      <c r="H20" s="9" t="s">
        <v>138</v>
      </c>
      <c r="I20" s="9" t="s">
        <v>151</v>
      </c>
      <c r="J20" s="5">
        <v>7.5</v>
      </c>
      <c r="K20" s="5" t="s">
        <v>113</v>
      </c>
    </row>
    <row r="21" ht="30" customHeight="1" spans="1:11">
      <c r="A21" s="12"/>
      <c r="B21" s="14"/>
      <c r="C21" s="16" t="s">
        <v>154</v>
      </c>
      <c r="D21" s="15" t="s">
        <v>211</v>
      </c>
      <c r="E21" s="15"/>
      <c r="F21" s="15"/>
      <c r="G21" s="9" t="s">
        <v>150</v>
      </c>
      <c r="H21" s="9" t="s">
        <v>138</v>
      </c>
      <c r="I21" s="9" t="s">
        <v>151</v>
      </c>
      <c r="J21" s="5">
        <v>7.5</v>
      </c>
      <c r="K21" s="5" t="s">
        <v>113</v>
      </c>
    </row>
    <row r="22" ht="30" customHeight="1" spans="1:11">
      <c r="A22" s="12"/>
      <c r="B22" s="14"/>
      <c r="C22" s="16" t="s">
        <v>156</v>
      </c>
      <c r="D22" s="15" t="s">
        <v>212</v>
      </c>
      <c r="E22" s="15"/>
      <c r="F22" s="15"/>
      <c r="G22" s="9" t="s">
        <v>150</v>
      </c>
      <c r="H22" s="9" t="s">
        <v>138</v>
      </c>
      <c r="I22" s="9" t="s">
        <v>151</v>
      </c>
      <c r="J22" s="5">
        <v>7.5</v>
      </c>
      <c r="K22" s="5" t="s">
        <v>113</v>
      </c>
    </row>
    <row r="23" ht="36.5" customHeight="1" spans="1:11">
      <c r="A23" s="12"/>
      <c r="B23" s="14" t="s">
        <v>158</v>
      </c>
      <c r="C23" s="14" t="s">
        <v>158</v>
      </c>
      <c r="D23" s="15" t="s">
        <v>306</v>
      </c>
      <c r="E23" s="15"/>
      <c r="F23" s="15"/>
      <c r="G23" s="9" t="s">
        <v>324</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53</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67</v>
      </c>
      <c r="G8" s="10">
        <f t="shared" si="0"/>
        <v>59.0888</v>
      </c>
      <c r="H8" s="10">
        <f t="shared" si="0"/>
        <v>59.0888</v>
      </c>
      <c r="I8" s="5">
        <v>10</v>
      </c>
      <c r="J8" s="18">
        <f>H8/G8</f>
        <v>1</v>
      </c>
      <c r="K8" s="19">
        <f>IF(J8*I8&gt;10,10,J8*I8)</f>
        <v>10</v>
      </c>
    </row>
    <row r="9" ht="33.5" customHeight="1" spans="1:11">
      <c r="A9" s="8"/>
      <c r="B9" s="8"/>
      <c r="C9" s="8"/>
      <c r="D9" s="5" t="s">
        <v>111</v>
      </c>
      <c r="E9" s="5"/>
      <c r="F9" s="10">
        <v>67</v>
      </c>
      <c r="G9" s="10">
        <v>59.0888</v>
      </c>
      <c r="H9" s="10">
        <v>59.0888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831</v>
      </c>
      <c r="C13" s="13"/>
      <c r="D13" s="13"/>
      <c r="E13" s="13"/>
      <c r="F13" s="13"/>
      <c r="G13" s="13"/>
      <c r="H13" s="13" t="s">
        <v>832</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833</v>
      </c>
      <c r="E15" s="15"/>
      <c r="F15" s="15"/>
      <c r="G15" s="9" t="s">
        <v>834</v>
      </c>
      <c r="H15" s="9" t="s">
        <v>835</v>
      </c>
      <c r="I15" s="9" t="s">
        <v>134</v>
      </c>
      <c r="J15" s="5">
        <v>15</v>
      </c>
      <c r="K15" s="5" t="s">
        <v>113</v>
      </c>
    </row>
    <row r="16" ht="30" customHeight="1" spans="1:11">
      <c r="A16" s="12"/>
      <c r="B16" s="14"/>
      <c r="C16" s="16" t="s">
        <v>135</v>
      </c>
      <c r="D16" s="15" t="s">
        <v>836</v>
      </c>
      <c r="E16" s="15"/>
      <c r="F16" s="15"/>
      <c r="G16" s="9" t="s">
        <v>837</v>
      </c>
      <c r="H16" s="9" t="s">
        <v>138</v>
      </c>
      <c r="I16" s="9" t="s">
        <v>139</v>
      </c>
      <c r="J16" s="5">
        <v>10</v>
      </c>
      <c r="K16" s="5" t="s">
        <v>113</v>
      </c>
    </row>
    <row r="17" ht="30" customHeight="1" spans="1:11">
      <c r="A17" s="12"/>
      <c r="B17" s="14"/>
      <c r="C17" s="16" t="s">
        <v>140</v>
      </c>
      <c r="D17" s="15" t="s">
        <v>141</v>
      </c>
      <c r="E17" s="15"/>
      <c r="F17" s="15"/>
      <c r="G17" s="9" t="s">
        <v>184</v>
      </c>
      <c r="H17" s="9" t="s">
        <v>138</v>
      </c>
      <c r="I17" s="9" t="s">
        <v>139</v>
      </c>
      <c r="J17" s="5">
        <v>10</v>
      </c>
      <c r="K17" s="5" t="s">
        <v>113</v>
      </c>
    </row>
    <row r="18" ht="30" customHeight="1" spans="1:11">
      <c r="A18" s="12"/>
      <c r="B18" s="14"/>
      <c r="C18" s="16" t="s">
        <v>143</v>
      </c>
      <c r="D18" s="15" t="s">
        <v>144</v>
      </c>
      <c r="E18" s="15"/>
      <c r="F18" s="15"/>
      <c r="G18" s="9" t="s">
        <v>838</v>
      </c>
      <c r="H18" s="9" t="s">
        <v>839</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494</v>
      </c>
      <c r="E20" s="15"/>
      <c r="F20" s="15"/>
      <c r="G20" s="9" t="s">
        <v>320</v>
      </c>
      <c r="H20" s="9" t="s">
        <v>138</v>
      </c>
      <c r="I20" s="9" t="s">
        <v>274</v>
      </c>
      <c r="J20" s="5">
        <v>9</v>
      </c>
      <c r="K20" s="5" t="s">
        <v>113</v>
      </c>
    </row>
    <row r="21" ht="30" customHeight="1" spans="1:11">
      <c r="A21" s="12"/>
      <c r="B21" s="14"/>
      <c r="C21" s="16" t="s">
        <v>154</v>
      </c>
      <c r="D21" s="15" t="s">
        <v>840</v>
      </c>
      <c r="E21" s="15"/>
      <c r="F21" s="15"/>
      <c r="G21" s="9" t="s">
        <v>841</v>
      </c>
      <c r="H21" s="9" t="s">
        <v>138</v>
      </c>
      <c r="I21" s="9" t="s">
        <v>274</v>
      </c>
      <c r="J21" s="5">
        <v>9</v>
      </c>
      <c r="K21" s="5" t="s">
        <v>113</v>
      </c>
    </row>
    <row r="22" ht="30" customHeight="1" spans="1:11">
      <c r="A22" s="12"/>
      <c r="B22" s="14"/>
      <c r="C22" s="16" t="s">
        <v>156</v>
      </c>
      <c r="D22" s="15" t="s">
        <v>842</v>
      </c>
      <c r="E22" s="15"/>
      <c r="F22" s="15"/>
      <c r="G22" s="9" t="s">
        <v>837</v>
      </c>
      <c r="H22" s="9" t="s">
        <v>138</v>
      </c>
      <c r="I22" s="9" t="s">
        <v>274</v>
      </c>
      <c r="J22" s="5">
        <v>9</v>
      </c>
      <c r="K22" s="5" t="s">
        <v>113</v>
      </c>
    </row>
    <row r="23" ht="36.5" customHeight="1" spans="1:11">
      <c r="A23" s="12"/>
      <c r="B23" s="14" t="s">
        <v>158</v>
      </c>
      <c r="C23" s="14" t="s">
        <v>158</v>
      </c>
      <c r="D23" s="15" t="s">
        <v>306</v>
      </c>
      <c r="E23" s="15"/>
      <c r="F23" s="15"/>
      <c r="G23" s="9" t="s">
        <v>160</v>
      </c>
      <c r="H23" s="9" t="s">
        <v>408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70" zoomScaleNormal="70" zoomScaleSheetLayoutView="60" topLeftCell="A10" workbookViewId="0">
      <selection activeCell="H13" sqref="H13:K13"/>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45</v>
      </c>
      <c r="G8" s="10">
        <f t="shared" si="0"/>
        <v>45</v>
      </c>
      <c r="H8" s="10">
        <f t="shared" si="0"/>
        <v>45</v>
      </c>
      <c r="I8" s="5">
        <v>10</v>
      </c>
      <c r="J8" s="18">
        <f>H8/G8</f>
        <v>1</v>
      </c>
      <c r="K8" s="19">
        <f>IF(J8*I8&gt;10,10,J8*I8)</f>
        <v>10</v>
      </c>
    </row>
    <row r="9" ht="33.5" customHeight="1" spans="1:11">
      <c r="A9" s="8"/>
      <c r="B9" s="8"/>
      <c r="C9" s="8"/>
      <c r="D9" s="5" t="s">
        <v>111</v>
      </c>
      <c r="E9" s="5"/>
      <c r="F9" s="10">
        <v>45</v>
      </c>
      <c r="G9" s="10">
        <v>45</v>
      </c>
      <c r="H9" s="10">
        <v>45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843</v>
      </c>
      <c r="C13" s="13"/>
      <c r="D13" s="13"/>
      <c r="E13" s="13"/>
      <c r="F13" s="13"/>
      <c r="G13" s="13"/>
      <c r="H13" s="13" t="s">
        <v>843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844</v>
      </c>
      <c r="E15" s="15"/>
      <c r="F15" s="15"/>
      <c r="G15" s="9" t="s">
        <v>845</v>
      </c>
      <c r="H15" s="9" t="s">
        <v>846</v>
      </c>
      <c r="I15" s="9" t="s">
        <v>505</v>
      </c>
      <c r="J15" s="5">
        <v>4</v>
      </c>
      <c r="K15" s="5" t="s">
        <v>113</v>
      </c>
    </row>
    <row r="16" ht="30" customHeight="1" spans="1:11">
      <c r="A16" s="12"/>
      <c r="B16" s="14"/>
      <c r="C16" s="14"/>
      <c r="D16" s="15" t="s">
        <v>847</v>
      </c>
      <c r="E16" s="15"/>
      <c r="F16" s="15"/>
      <c r="G16" s="9" t="s">
        <v>848</v>
      </c>
      <c r="H16" s="9" t="s">
        <v>849</v>
      </c>
      <c r="I16" s="9" t="s">
        <v>505</v>
      </c>
      <c r="J16" s="5">
        <v>4</v>
      </c>
      <c r="K16" s="5" t="s">
        <v>113</v>
      </c>
    </row>
    <row r="17" ht="30" customHeight="1" spans="1:11">
      <c r="A17" s="12"/>
      <c r="B17" s="14"/>
      <c r="C17" s="14"/>
      <c r="D17" s="15" t="s">
        <v>850</v>
      </c>
      <c r="E17" s="15"/>
      <c r="F17" s="15"/>
      <c r="G17" s="9" t="s">
        <v>848</v>
      </c>
      <c r="H17" s="9" t="s">
        <v>849</v>
      </c>
      <c r="I17" s="9" t="s">
        <v>505</v>
      </c>
      <c r="J17" s="5">
        <v>4</v>
      </c>
      <c r="K17" s="5" t="s">
        <v>113</v>
      </c>
    </row>
    <row r="18" ht="30" customHeight="1" spans="1:11">
      <c r="A18" s="12"/>
      <c r="B18" s="14"/>
      <c r="C18" s="14"/>
      <c r="D18" s="15" t="s">
        <v>851</v>
      </c>
      <c r="E18" s="15"/>
      <c r="F18" s="15"/>
      <c r="G18" s="9" t="s">
        <v>848</v>
      </c>
      <c r="H18" s="9" t="s">
        <v>849</v>
      </c>
      <c r="I18" s="9" t="s">
        <v>505</v>
      </c>
      <c r="J18" s="5">
        <v>4</v>
      </c>
      <c r="K18" s="5" t="s">
        <v>113</v>
      </c>
    </row>
    <row r="19" ht="36.5" customHeight="1" spans="1:11">
      <c r="A19" s="12"/>
      <c r="B19" s="14"/>
      <c r="C19" s="14"/>
      <c r="D19" s="15" t="s">
        <v>852</v>
      </c>
      <c r="E19" s="15"/>
      <c r="F19" s="15"/>
      <c r="G19" s="9" t="s">
        <v>853</v>
      </c>
      <c r="H19" s="9" t="s">
        <v>854</v>
      </c>
      <c r="I19" s="9" t="s">
        <v>505</v>
      </c>
      <c r="J19" s="5">
        <v>4</v>
      </c>
      <c r="K19" s="5" t="s">
        <v>113</v>
      </c>
    </row>
    <row r="20" ht="30" customHeight="1" spans="1:11">
      <c r="A20" s="12"/>
      <c r="B20" s="14"/>
      <c r="C20" s="16" t="s">
        <v>135</v>
      </c>
      <c r="D20" s="15" t="s">
        <v>136</v>
      </c>
      <c r="E20" s="15"/>
      <c r="F20" s="15"/>
      <c r="G20" s="9" t="s">
        <v>197</v>
      </c>
      <c r="H20" s="9" t="s">
        <v>138</v>
      </c>
      <c r="I20" s="9" t="s">
        <v>139</v>
      </c>
      <c r="J20" s="5">
        <v>10</v>
      </c>
      <c r="K20" s="5" t="s">
        <v>113</v>
      </c>
    </row>
    <row r="21" ht="30" customHeight="1" spans="1:11">
      <c r="A21" s="12"/>
      <c r="B21" s="14"/>
      <c r="C21" s="16" t="s">
        <v>140</v>
      </c>
      <c r="D21" s="15" t="s">
        <v>141</v>
      </c>
      <c r="E21" s="15"/>
      <c r="F21" s="15"/>
      <c r="G21" s="9" t="s">
        <v>201</v>
      </c>
      <c r="H21" s="9" t="s">
        <v>138</v>
      </c>
      <c r="I21" s="9" t="s">
        <v>139</v>
      </c>
      <c r="J21" s="5">
        <v>10</v>
      </c>
      <c r="K21" s="5" t="s">
        <v>113</v>
      </c>
    </row>
    <row r="22" ht="30" customHeight="1" spans="1:11">
      <c r="A22" s="12"/>
      <c r="B22" s="14"/>
      <c r="C22" s="16" t="s">
        <v>143</v>
      </c>
      <c r="D22" s="15" t="s">
        <v>144</v>
      </c>
      <c r="E22" s="15"/>
      <c r="F22" s="15"/>
      <c r="G22" s="9" t="s">
        <v>855</v>
      </c>
      <c r="H22" s="9" t="s">
        <v>856</v>
      </c>
      <c r="I22" s="9" t="s">
        <v>139</v>
      </c>
      <c r="J22" s="5">
        <v>10</v>
      </c>
      <c r="K22" s="5" t="s">
        <v>113</v>
      </c>
    </row>
    <row r="23" ht="36.5" customHeight="1" spans="1:11">
      <c r="A23" s="12"/>
      <c r="B23" s="14" t="s">
        <v>147</v>
      </c>
      <c r="C23" s="14" t="s">
        <v>148</v>
      </c>
      <c r="D23" s="15" t="s">
        <v>857</v>
      </c>
      <c r="E23" s="15"/>
      <c r="F23" s="15"/>
      <c r="G23" s="9" t="s">
        <v>359</v>
      </c>
      <c r="H23" s="9" t="s">
        <v>138</v>
      </c>
      <c r="I23" s="9" t="s">
        <v>493</v>
      </c>
      <c r="J23" s="5">
        <v>6</v>
      </c>
      <c r="K23" s="5" t="s">
        <v>113</v>
      </c>
    </row>
    <row r="24" ht="37.5" customHeight="1" spans="1:11">
      <c r="A24" s="12"/>
      <c r="B24" s="14"/>
      <c r="C24" s="16" t="s">
        <v>152</v>
      </c>
      <c r="D24" s="15" t="s">
        <v>858</v>
      </c>
      <c r="E24" s="15"/>
      <c r="F24" s="15"/>
      <c r="G24" s="9" t="s">
        <v>859</v>
      </c>
      <c r="H24" s="9" t="s">
        <v>138</v>
      </c>
      <c r="I24" s="9" t="s">
        <v>493</v>
      </c>
      <c r="J24" s="5">
        <v>6</v>
      </c>
      <c r="K24" s="5" t="s">
        <v>113</v>
      </c>
    </row>
    <row r="25" ht="34" customHeight="1" spans="1:11">
      <c r="A25" s="12"/>
      <c r="B25" s="14"/>
      <c r="C25" s="16"/>
      <c r="D25" s="15" t="s">
        <v>860</v>
      </c>
      <c r="E25" s="15"/>
      <c r="F25" s="15"/>
      <c r="G25" s="9" t="s">
        <v>861</v>
      </c>
      <c r="H25" s="9" t="s">
        <v>138</v>
      </c>
      <c r="I25" s="9" t="s">
        <v>493</v>
      </c>
      <c r="J25" s="5">
        <v>6</v>
      </c>
      <c r="K25" s="5" t="s">
        <v>113</v>
      </c>
    </row>
    <row r="26" ht="34" customHeight="1" spans="1:11">
      <c r="A26" s="12"/>
      <c r="B26" s="14"/>
      <c r="C26" s="16" t="s">
        <v>154</v>
      </c>
      <c r="D26" s="15" t="s">
        <v>862</v>
      </c>
      <c r="E26" s="15"/>
      <c r="F26" s="15"/>
      <c r="G26" s="9" t="s">
        <v>859</v>
      </c>
      <c r="H26" s="9" t="s">
        <v>138</v>
      </c>
      <c r="I26" s="9" t="s">
        <v>493</v>
      </c>
      <c r="J26" s="5">
        <v>6</v>
      </c>
      <c r="K26" s="5" t="s">
        <v>113</v>
      </c>
    </row>
    <row r="27" ht="34" customHeight="1" spans="1:11">
      <c r="A27" s="12"/>
      <c r="B27" s="14"/>
      <c r="C27" s="16" t="s">
        <v>156</v>
      </c>
      <c r="D27" s="15" t="s">
        <v>863</v>
      </c>
      <c r="E27" s="15"/>
      <c r="F27" s="15"/>
      <c r="G27" s="9" t="s">
        <v>363</v>
      </c>
      <c r="H27" s="9" t="s">
        <v>138</v>
      </c>
      <c r="I27" s="9" t="s">
        <v>493</v>
      </c>
      <c r="J27" s="5">
        <v>6</v>
      </c>
      <c r="K27" s="5" t="s">
        <v>113</v>
      </c>
    </row>
    <row r="28" ht="34" customHeight="1" spans="1:11">
      <c r="A28" s="12"/>
      <c r="B28" s="14" t="s">
        <v>158</v>
      </c>
      <c r="C28" s="14" t="s">
        <v>158</v>
      </c>
      <c r="D28" s="15" t="s">
        <v>782</v>
      </c>
      <c r="E28" s="15"/>
      <c r="F28" s="15"/>
      <c r="G28" s="9" t="s">
        <v>160</v>
      </c>
      <c r="H28" s="9" t="s">
        <v>250</v>
      </c>
      <c r="I28" s="9" t="s">
        <v>139</v>
      </c>
      <c r="J28" s="5">
        <v>10</v>
      </c>
      <c r="K28" s="5" t="s">
        <v>113</v>
      </c>
    </row>
    <row r="29" ht="34" customHeight="1" spans="1:11">
      <c r="A29" s="17" t="s">
        <v>162</v>
      </c>
      <c r="B29" s="17"/>
      <c r="C29" s="17"/>
      <c r="D29" s="17"/>
      <c r="E29" s="17"/>
      <c r="F29" s="17"/>
      <c r="G29" s="17"/>
      <c r="H29" s="17" t="s">
        <v>113</v>
      </c>
      <c r="I29" s="17">
        <v>100</v>
      </c>
      <c r="J29" s="22">
        <f>SUM(J15:J28)+K8</f>
        <v>100</v>
      </c>
      <c r="K29" s="5" t="s">
        <v>113</v>
      </c>
    </row>
  </sheetData>
  <mergeCells count="39">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A29:G29"/>
    <mergeCell ref="A12:A13"/>
    <mergeCell ref="A14:A28"/>
    <mergeCell ref="B15:B22"/>
    <mergeCell ref="B23:B27"/>
    <mergeCell ref="C15:C19"/>
    <mergeCell ref="C24:C25"/>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19" sqref="D19:F19"/>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16</v>
      </c>
      <c r="G8" s="10">
        <f t="shared" si="0"/>
        <v>16</v>
      </c>
      <c r="H8" s="10">
        <f t="shared" si="0"/>
        <v>16</v>
      </c>
      <c r="I8" s="5">
        <v>10</v>
      </c>
      <c r="J8" s="18">
        <f>H8/G8</f>
        <v>1</v>
      </c>
      <c r="K8" s="19">
        <f>IF(J8*I8&gt;10,10,J8*I8)</f>
        <v>10</v>
      </c>
    </row>
    <row r="9" ht="33.5" customHeight="1" spans="1:11">
      <c r="A9" s="8"/>
      <c r="B9" s="8"/>
      <c r="C9" s="8"/>
      <c r="D9" s="5" t="s">
        <v>111</v>
      </c>
      <c r="E9" s="5"/>
      <c r="F9" s="10">
        <v>16</v>
      </c>
      <c r="G9" s="10">
        <v>16</v>
      </c>
      <c r="H9" s="10">
        <v>16</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864</v>
      </c>
      <c r="C13" s="13"/>
      <c r="D13" s="13"/>
      <c r="E13" s="13"/>
      <c r="F13" s="13"/>
      <c r="G13" s="13"/>
      <c r="H13" s="13" t="s">
        <v>864</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865</v>
      </c>
      <c r="E15" s="15"/>
      <c r="F15" s="15"/>
      <c r="G15" s="9" t="s">
        <v>377</v>
      </c>
      <c r="H15" s="9" t="s">
        <v>378</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866</v>
      </c>
      <c r="H18" s="9" t="s">
        <v>867</v>
      </c>
      <c r="I18" s="9" t="s">
        <v>134</v>
      </c>
      <c r="J18" s="5">
        <v>15</v>
      </c>
      <c r="K18" s="5" t="s">
        <v>113</v>
      </c>
    </row>
    <row r="19" ht="36.5" customHeight="1" spans="1:11">
      <c r="A19" s="12"/>
      <c r="B19" s="14" t="s">
        <v>147</v>
      </c>
      <c r="C19" s="14" t="s">
        <v>148</v>
      </c>
      <c r="D19" s="15" t="s">
        <v>868</v>
      </c>
      <c r="E19" s="15"/>
      <c r="F19" s="15"/>
      <c r="G19" s="9" t="s">
        <v>728</v>
      </c>
      <c r="H19" s="9" t="s">
        <v>138</v>
      </c>
      <c r="I19" s="9" t="s">
        <v>151</v>
      </c>
      <c r="J19" s="5">
        <v>7.5</v>
      </c>
      <c r="K19" s="5" t="s">
        <v>113</v>
      </c>
    </row>
    <row r="20" ht="30" customHeight="1" spans="1:11">
      <c r="A20" s="12"/>
      <c r="B20" s="14"/>
      <c r="C20" s="16" t="s">
        <v>152</v>
      </c>
      <c r="D20" s="15" t="s">
        <v>869</v>
      </c>
      <c r="E20" s="15"/>
      <c r="F20" s="15"/>
      <c r="G20" s="9" t="s">
        <v>686</v>
      </c>
      <c r="H20" s="9" t="s">
        <v>138</v>
      </c>
      <c r="I20" s="9" t="s">
        <v>151</v>
      </c>
      <c r="J20" s="5">
        <v>7.5</v>
      </c>
      <c r="K20" s="5" t="s">
        <v>113</v>
      </c>
    </row>
    <row r="21" ht="30" customHeight="1" spans="1:11">
      <c r="A21" s="12"/>
      <c r="B21" s="14"/>
      <c r="C21" s="16" t="s">
        <v>154</v>
      </c>
      <c r="D21" s="15" t="s">
        <v>870</v>
      </c>
      <c r="E21" s="15"/>
      <c r="F21" s="15"/>
      <c r="G21" s="9" t="s">
        <v>871</v>
      </c>
      <c r="H21" s="9" t="s">
        <v>138</v>
      </c>
      <c r="I21" s="9" t="s">
        <v>151</v>
      </c>
      <c r="J21" s="5">
        <v>7.5</v>
      </c>
      <c r="K21" s="5" t="s">
        <v>113</v>
      </c>
    </row>
    <row r="22" ht="30" customHeight="1" spans="1:11">
      <c r="A22" s="12"/>
      <c r="B22" s="14"/>
      <c r="C22" s="16" t="s">
        <v>156</v>
      </c>
      <c r="D22" s="15" t="s">
        <v>157</v>
      </c>
      <c r="E22" s="15"/>
      <c r="F22" s="15"/>
      <c r="G22" s="9" t="s">
        <v>363</v>
      </c>
      <c r="H22" s="9" t="s">
        <v>138</v>
      </c>
      <c r="I22" s="9" t="s">
        <v>151</v>
      </c>
      <c r="J22" s="5">
        <v>7.5</v>
      </c>
      <c r="K22" s="5" t="s">
        <v>113</v>
      </c>
    </row>
    <row r="23" ht="36.5" customHeight="1" spans="1:11">
      <c r="A23" s="12"/>
      <c r="B23" s="14" t="s">
        <v>158</v>
      </c>
      <c r="C23" s="14" t="s">
        <v>158</v>
      </c>
      <c r="D23" s="15" t="s">
        <v>306</v>
      </c>
      <c r="E23" s="15"/>
      <c r="F23" s="15"/>
      <c r="G23" s="9" t="s">
        <v>160</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56</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7</v>
      </c>
      <c r="G8" s="10">
        <f t="shared" si="0"/>
        <v>7</v>
      </c>
      <c r="H8" s="10">
        <f t="shared" si="0"/>
        <v>7</v>
      </c>
      <c r="I8" s="5">
        <v>10</v>
      </c>
      <c r="J8" s="18">
        <f>H8/G8</f>
        <v>1</v>
      </c>
      <c r="K8" s="19">
        <f>IF(J8*I8&gt;10,10,J8*I8)</f>
        <v>10</v>
      </c>
    </row>
    <row r="9" ht="33.5" customHeight="1" spans="1:11">
      <c r="A9" s="8"/>
      <c r="B9" s="8"/>
      <c r="C9" s="8"/>
      <c r="D9" s="5" t="s">
        <v>111</v>
      </c>
      <c r="E9" s="5"/>
      <c r="F9" s="10">
        <v>7</v>
      </c>
      <c r="G9" s="10">
        <v>7</v>
      </c>
      <c r="H9" s="10">
        <v>7</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872</v>
      </c>
      <c r="C13" s="13"/>
      <c r="D13" s="13"/>
      <c r="E13" s="13"/>
      <c r="F13" s="13"/>
      <c r="G13" s="13"/>
      <c r="H13" s="13" t="s">
        <v>872</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873</v>
      </c>
      <c r="E15" s="15"/>
      <c r="F15" s="15"/>
      <c r="G15" s="9" t="s">
        <v>666</v>
      </c>
      <c r="H15" s="9" t="s">
        <v>667</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874</v>
      </c>
      <c r="H18" s="9" t="s">
        <v>875</v>
      </c>
      <c r="I18" s="9" t="s">
        <v>134</v>
      </c>
      <c r="J18" s="5">
        <v>15</v>
      </c>
      <c r="K18" s="5" t="s">
        <v>113</v>
      </c>
    </row>
    <row r="19" ht="36.5" customHeight="1" spans="1:11">
      <c r="A19" s="12"/>
      <c r="B19" s="14" t="s">
        <v>147</v>
      </c>
      <c r="C19" s="14" t="s">
        <v>148</v>
      </c>
      <c r="D19" s="15" t="s">
        <v>876</v>
      </c>
      <c r="E19" s="15"/>
      <c r="F19" s="15"/>
      <c r="G19" s="9" t="s">
        <v>404</v>
      </c>
      <c r="H19" s="9" t="s">
        <v>138</v>
      </c>
      <c r="I19" s="9" t="s">
        <v>151</v>
      </c>
      <c r="J19" s="5">
        <v>7.5</v>
      </c>
      <c r="K19" s="5" t="s">
        <v>113</v>
      </c>
    </row>
    <row r="20" ht="30" customHeight="1" spans="1:11">
      <c r="A20" s="12"/>
      <c r="B20" s="14"/>
      <c r="C20" s="16" t="s">
        <v>152</v>
      </c>
      <c r="D20" s="15" t="s">
        <v>877</v>
      </c>
      <c r="E20" s="15"/>
      <c r="F20" s="15"/>
      <c r="G20" s="9" t="s">
        <v>406</v>
      </c>
      <c r="H20" s="9" t="s">
        <v>138</v>
      </c>
      <c r="I20" s="9" t="s">
        <v>151</v>
      </c>
      <c r="J20" s="5">
        <v>7.5</v>
      </c>
      <c r="K20" s="5" t="s">
        <v>113</v>
      </c>
    </row>
    <row r="21" ht="30" customHeight="1" spans="1:11">
      <c r="A21" s="12"/>
      <c r="B21" s="14"/>
      <c r="C21" s="16" t="s">
        <v>154</v>
      </c>
      <c r="D21" s="15" t="s">
        <v>878</v>
      </c>
      <c r="E21" s="15"/>
      <c r="F21" s="15"/>
      <c r="G21" s="9" t="s">
        <v>406</v>
      </c>
      <c r="H21" s="9" t="s">
        <v>138</v>
      </c>
      <c r="I21" s="9" t="s">
        <v>151</v>
      </c>
      <c r="J21" s="5">
        <v>7.5</v>
      </c>
      <c r="K21" s="5" t="s">
        <v>113</v>
      </c>
    </row>
    <row r="22" ht="30" customHeight="1" spans="1:11">
      <c r="A22" s="12"/>
      <c r="B22" s="14"/>
      <c r="C22" s="16" t="s">
        <v>156</v>
      </c>
      <c r="D22" s="15" t="s">
        <v>879</v>
      </c>
      <c r="E22" s="15"/>
      <c r="F22" s="15"/>
      <c r="G22" s="9" t="s">
        <v>359</v>
      </c>
      <c r="H22" s="9" t="s">
        <v>138</v>
      </c>
      <c r="I22" s="9" t="s">
        <v>151</v>
      </c>
      <c r="J22" s="5">
        <v>7.5</v>
      </c>
      <c r="K22" s="5" t="s">
        <v>113</v>
      </c>
    </row>
    <row r="23" ht="36.5" customHeight="1" spans="1:11">
      <c r="A23" s="12"/>
      <c r="B23" s="14" t="s">
        <v>158</v>
      </c>
      <c r="C23" s="14" t="s">
        <v>158</v>
      </c>
      <c r="D23" s="15" t="s">
        <v>246</v>
      </c>
      <c r="E23" s="15"/>
      <c r="F23" s="15"/>
      <c r="G23" s="9" t="s">
        <v>160</v>
      </c>
      <c r="H23" s="9" t="s">
        <v>171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57</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15.5171</v>
      </c>
      <c r="G8" s="10">
        <f t="shared" si="0"/>
        <v>15.5171</v>
      </c>
      <c r="H8" s="10">
        <f t="shared" si="0"/>
        <v>15.5171</v>
      </c>
      <c r="I8" s="5">
        <v>10</v>
      </c>
      <c r="J8" s="18">
        <f>H8/G8</f>
        <v>1</v>
      </c>
      <c r="K8" s="19">
        <f>IF(J8*I8&gt;10,10,J8*I8)</f>
        <v>10</v>
      </c>
    </row>
    <row r="9" ht="33.5" customHeight="1" spans="1:11">
      <c r="A9" s="8"/>
      <c r="B9" s="8"/>
      <c r="C9" s="8"/>
      <c r="D9" s="5" t="s">
        <v>111</v>
      </c>
      <c r="E9" s="5"/>
      <c r="F9" s="10">
        <v>15.5171</v>
      </c>
      <c r="G9" s="10">
        <v>15.5171</v>
      </c>
      <c r="H9" s="10">
        <v>15.5171</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796</v>
      </c>
      <c r="C13" s="13"/>
      <c r="D13" s="13"/>
      <c r="E13" s="13"/>
      <c r="F13" s="13"/>
      <c r="G13" s="13"/>
      <c r="H13" s="13" t="s">
        <v>796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880</v>
      </c>
      <c r="E15" s="15"/>
      <c r="F15" s="15"/>
      <c r="G15" s="9" t="s">
        <v>353</v>
      </c>
      <c r="H15" s="9" t="s">
        <v>354</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881</v>
      </c>
      <c r="H18" s="9" t="s">
        <v>882</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291</v>
      </c>
      <c r="E20" s="15"/>
      <c r="F20" s="15"/>
      <c r="G20" s="9" t="s">
        <v>150</v>
      </c>
      <c r="H20" s="9" t="s">
        <v>138</v>
      </c>
      <c r="I20" s="9" t="s">
        <v>274</v>
      </c>
      <c r="J20" s="5">
        <v>9</v>
      </c>
      <c r="K20" s="5" t="s">
        <v>113</v>
      </c>
    </row>
    <row r="21" ht="30" customHeight="1" spans="1:11">
      <c r="A21" s="12"/>
      <c r="B21" s="14"/>
      <c r="C21" s="16" t="s">
        <v>154</v>
      </c>
      <c r="D21" s="15" t="s">
        <v>292</v>
      </c>
      <c r="E21" s="15"/>
      <c r="F21" s="15"/>
      <c r="G21" s="9" t="s">
        <v>150</v>
      </c>
      <c r="H21" s="9" t="s">
        <v>138</v>
      </c>
      <c r="I21" s="9" t="s">
        <v>274</v>
      </c>
      <c r="J21" s="5">
        <v>9</v>
      </c>
      <c r="K21" s="5" t="s">
        <v>113</v>
      </c>
    </row>
    <row r="22" ht="30" customHeight="1" spans="1:11">
      <c r="A22" s="12"/>
      <c r="B22" s="14"/>
      <c r="C22" s="16" t="s">
        <v>156</v>
      </c>
      <c r="D22" s="15" t="s">
        <v>293</v>
      </c>
      <c r="E22" s="15"/>
      <c r="F22" s="15"/>
      <c r="G22" s="9" t="s">
        <v>150</v>
      </c>
      <c r="H22" s="9" t="s">
        <v>138</v>
      </c>
      <c r="I22" s="9" t="s">
        <v>274</v>
      </c>
      <c r="J22" s="5">
        <v>9</v>
      </c>
      <c r="K22" s="5" t="s">
        <v>113</v>
      </c>
    </row>
    <row r="23" ht="36.5" customHeight="1" spans="1:11">
      <c r="A23" s="12"/>
      <c r="B23" s="14" t="s">
        <v>158</v>
      </c>
      <c r="C23" s="14" t="s">
        <v>158</v>
      </c>
      <c r="D23" s="15" t="s">
        <v>294</v>
      </c>
      <c r="E23" s="15"/>
      <c r="F23" s="15"/>
      <c r="G23" s="9" t="s">
        <v>160</v>
      </c>
      <c r="H23" s="9" t="s">
        <v>218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58</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33</v>
      </c>
      <c r="G8" s="10">
        <f t="shared" si="0"/>
        <v>33</v>
      </c>
      <c r="H8" s="10">
        <f t="shared" si="0"/>
        <v>21.75</v>
      </c>
      <c r="I8" s="5">
        <v>10</v>
      </c>
      <c r="J8" s="18">
        <f>H8/G8</f>
        <v>0.659090909090909</v>
      </c>
      <c r="K8" s="19">
        <f>IF(J8*I8&gt;10,10,J8*I8)</f>
        <v>6.59090909090909</v>
      </c>
    </row>
    <row r="9" ht="33.5" customHeight="1" spans="1:11">
      <c r="A9" s="8"/>
      <c r="B9" s="8"/>
      <c r="C9" s="8"/>
      <c r="D9" s="5" t="s">
        <v>111</v>
      </c>
      <c r="E9" s="5"/>
      <c r="F9" s="10">
        <v>33</v>
      </c>
      <c r="G9" s="10">
        <v>33</v>
      </c>
      <c r="H9" s="10">
        <v>21.75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883</v>
      </c>
      <c r="C13" s="13"/>
      <c r="D13" s="13"/>
      <c r="E13" s="13"/>
      <c r="F13" s="13"/>
      <c r="G13" s="13"/>
      <c r="H13" s="13" t="s">
        <v>883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884</v>
      </c>
      <c r="E15" s="15"/>
      <c r="F15" s="15"/>
      <c r="G15" s="9" t="s">
        <v>514</v>
      </c>
      <c r="H15" s="9" t="s">
        <v>515</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450</v>
      </c>
      <c r="H18" s="9" t="s">
        <v>885</v>
      </c>
      <c r="I18" s="9" t="s">
        <v>134</v>
      </c>
      <c r="J18" s="5">
        <v>15</v>
      </c>
      <c r="K18" s="5" t="s">
        <v>113</v>
      </c>
    </row>
    <row r="19" ht="36.5" customHeight="1" spans="1:11">
      <c r="A19" s="12"/>
      <c r="B19" s="14" t="s">
        <v>147</v>
      </c>
      <c r="C19" s="14" t="s">
        <v>148</v>
      </c>
      <c r="D19" s="15" t="s">
        <v>701</v>
      </c>
      <c r="E19" s="15"/>
      <c r="F19" s="15"/>
      <c r="G19" s="9" t="s">
        <v>150</v>
      </c>
      <c r="H19" s="9" t="s">
        <v>138</v>
      </c>
      <c r="I19" s="9" t="s">
        <v>274</v>
      </c>
      <c r="J19" s="5">
        <v>9</v>
      </c>
      <c r="K19" s="5" t="s">
        <v>113</v>
      </c>
    </row>
    <row r="20" ht="30" customHeight="1" spans="1:11">
      <c r="A20" s="12"/>
      <c r="B20" s="14"/>
      <c r="C20" s="16" t="s">
        <v>152</v>
      </c>
      <c r="D20" s="15" t="s">
        <v>886</v>
      </c>
      <c r="E20" s="15"/>
      <c r="F20" s="15"/>
      <c r="G20" s="9" t="s">
        <v>150</v>
      </c>
      <c r="H20" s="9" t="s">
        <v>138</v>
      </c>
      <c r="I20" s="9" t="s">
        <v>274</v>
      </c>
      <c r="J20" s="5">
        <v>9</v>
      </c>
      <c r="K20" s="5" t="s">
        <v>113</v>
      </c>
    </row>
    <row r="21" ht="30" customHeight="1" spans="1:11">
      <c r="A21" s="12"/>
      <c r="B21" s="14"/>
      <c r="C21" s="16" t="s">
        <v>154</v>
      </c>
      <c r="D21" s="15" t="s">
        <v>270</v>
      </c>
      <c r="E21" s="15"/>
      <c r="F21" s="15"/>
      <c r="G21" s="9" t="s">
        <v>271</v>
      </c>
      <c r="H21" s="9" t="s">
        <v>138</v>
      </c>
      <c r="I21" s="9" t="s">
        <v>272</v>
      </c>
      <c r="J21" s="5">
        <v>3</v>
      </c>
      <c r="K21" s="5" t="s">
        <v>113</v>
      </c>
    </row>
    <row r="22" ht="30" customHeight="1" spans="1:11">
      <c r="A22" s="12"/>
      <c r="B22" s="14"/>
      <c r="C22" s="16" t="s">
        <v>156</v>
      </c>
      <c r="D22" s="15" t="s">
        <v>887</v>
      </c>
      <c r="E22" s="15"/>
      <c r="F22" s="15"/>
      <c r="G22" s="9" t="s">
        <v>363</v>
      </c>
      <c r="H22" s="9" t="s">
        <v>138</v>
      </c>
      <c r="I22" s="9" t="s">
        <v>274</v>
      </c>
      <c r="J22" s="5">
        <v>9</v>
      </c>
      <c r="K22" s="5" t="s">
        <v>113</v>
      </c>
    </row>
    <row r="23" ht="36.5" customHeight="1" spans="1:11">
      <c r="A23" s="12"/>
      <c r="B23" s="14" t="s">
        <v>158</v>
      </c>
      <c r="C23" s="14" t="s">
        <v>158</v>
      </c>
      <c r="D23" s="15" t="s">
        <v>888</v>
      </c>
      <c r="E23" s="15"/>
      <c r="F23" s="15"/>
      <c r="G23" s="9" t="s">
        <v>324</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96.5909090909091</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59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1.5</v>
      </c>
      <c r="G8" s="10">
        <f t="shared" si="0"/>
        <v>1.5</v>
      </c>
      <c r="H8" s="10">
        <f t="shared" si="0"/>
        <v>0</v>
      </c>
      <c r="I8" s="5">
        <v>10</v>
      </c>
      <c r="J8" s="18">
        <f>H8/G8</f>
        <v>0</v>
      </c>
      <c r="K8" s="19">
        <f>IF(J8*I8&gt;10,10,J8*I8)</f>
        <v>0</v>
      </c>
    </row>
    <row r="9" ht="33.5" customHeight="1" spans="1:11">
      <c r="A9" s="8"/>
      <c r="B9" s="8"/>
      <c r="C9" s="8"/>
      <c r="D9" s="5" t="s">
        <v>111</v>
      </c>
      <c r="E9" s="5"/>
      <c r="F9" s="10">
        <v>1.5</v>
      </c>
      <c r="G9" s="10">
        <v>1.5</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889</v>
      </c>
      <c r="C13" s="13"/>
      <c r="D13" s="13"/>
      <c r="E13" s="13"/>
      <c r="F13" s="13"/>
      <c r="G13" s="13"/>
      <c r="H13" s="13" t="s">
        <v>890</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891</v>
      </c>
      <c r="E15" s="15"/>
      <c r="F15" s="15"/>
      <c r="G15" s="9" t="s">
        <v>892</v>
      </c>
      <c r="H15" s="9" t="s">
        <v>509</v>
      </c>
      <c r="I15" s="9" t="s">
        <v>139</v>
      </c>
      <c r="J15" s="5">
        <v>10</v>
      </c>
      <c r="K15" s="5" t="s">
        <v>113</v>
      </c>
    </row>
    <row r="16" ht="30" customHeight="1" spans="1:11">
      <c r="A16" s="12"/>
      <c r="B16" s="14"/>
      <c r="C16" s="14"/>
      <c r="D16" s="15" t="s">
        <v>893</v>
      </c>
      <c r="E16" s="15"/>
      <c r="F16" s="15"/>
      <c r="G16" s="9" t="s">
        <v>894</v>
      </c>
      <c r="H16" s="9" t="s">
        <v>895</v>
      </c>
      <c r="I16" s="9" t="s">
        <v>139</v>
      </c>
      <c r="J16" s="5">
        <v>10</v>
      </c>
      <c r="K16" s="5" t="s">
        <v>113</v>
      </c>
    </row>
    <row r="17" ht="30" customHeight="1" spans="1:11">
      <c r="A17" s="12"/>
      <c r="B17" s="14"/>
      <c r="C17" s="16" t="s">
        <v>135</v>
      </c>
      <c r="D17" s="15" t="s">
        <v>136</v>
      </c>
      <c r="E17" s="15"/>
      <c r="F17" s="15"/>
      <c r="G17" s="9" t="s">
        <v>197</v>
      </c>
      <c r="H17" s="9" t="s">
        <v>138</v>
      </c>
      <c r="I17" s="9" t="s">
        <v>139</v>
      </c>
      <c r="J17" s="5">
        <v>10</v>
      </c>
      <c r="K17" s="5" t="s">
        <v>113</v>
      </c>
    </row>
    <row r="18" ht="30" customHeight="1" spans="1:11">
      <c r="A18" s="12"/>
      <c r="B18" s="14"/>
      <c r="C18" s="16" t="s">
        <v>140</v>
      </c>
      <c r="D18" s="15" t="s">
        <v>202</v>
      </c>
      <c r="E18" s="15"/>
      <c r="F18" s="15"/>
      <c r="G18" s="9" t="s">
        <v>220</v>
      </c>
      <c r="H18" s="9" t="s">
        <v>138</v>
      </c>
      <c r="I18" s="9" t="s">
        <v>139</v>
      </c>
      <c r="J18" s="5">
        <v>10</v>
      </c>
      <c r="K18" s="5" t="s">
        <v>113</v>
      </c>
    </row>
    <row r="19" ht="36.5" customHeight="1" spans="1:11">
      <c r="A19" s="12"/>
      <c r="B19" s="14"/>
      <c r="C19" s="16" t="s">
        <v>143</v>
      </c>
      <c r="D19" s="15" t="s">
        <v>144</v>
      </c>
      <c r="E19" s="15"/>
      <c r="F19" s="15"/>
      <c r="G19" s="9" t="s">
        <v>896</v>
      </c>
      <c r="H19" s="9" t="s">
        <v>897</v>
      </c>
      <c r="I19" s="9" t="s">
        <v>139</v>
      </c>
      <c r="J19" s="5">
        <v>10</v>
      </c>
      <c r="K19" s="5" t="s">
        <v>113</v>
      </c>
    </row>
    <row r="20" ht="30" customHeight="1" spans="1:11">
      <c r="A20" s="12"/>
      <c r="B20" s="14" t="s">
        <v>147</v>
      </c>
      <c r="C20" s="14" t="s">
        <v>148</v>
      </c>
      <c r="D20" s="15" t="s">
        <v>898</v>
      </c>
      <c r="E20" s="15"/>
      <c r="F20" s="15"/>
      <c r="G20" s="9" t="s">
        <v>150</v>
      </c>
      <c r="H20" s="9" t="s">
        <v>138</v>
      </c>
      <c r="I20" s="9" t="s">
        <v>151</v>
      </c>
      <c r="J20" s="5">
        <v>7.5</v>
      </c>
      <c r="K20" s="5" t="s">
        <v>113</v>
      </c>
    </row>
    <row r="21" ht="30" customHeight="1" spans="1:11">
      <c r="A21" s="12"/>
      <c r="B21" s="14"/>
      <c r="C21" s="16" t="s">
        <v>152</v>
      </c>
      <c r="D21" s="15" t="s">
        <v>899</v>
      </c>
      <c r="E21" s="15"/>
      <c r="F21" s="15"/>
      <c r="G21" s="9" t="s">
        <v>150</v>
      </c>
      <c r="H21" s="9" t="s">
        <v>138</v>
      </c>
      <c r="I21" s="9" t="s">
        <v>151</v>
      </c>
      <c r="J21" s="5">
        <v>7.5</v>
      </c>
      <c r="K21" s="5" t="s">
        <v>113</v>
      </c>
    </row>
    <row r="22" ht="30" customHeight="1" spans="1:11">
      <c r="A22" s="12"/>
      <c r="B22" s="14"/>
      <c r="C22" s="16" t="s">
        <v>154</v>
      </c>
      <c r="D22" s="15" t="s">
        <v>224</v>
      </c>
      <c r="E22" s="15"/>
      <c r="F22" s="15"/>
      <c r="G22" s="9" t="s">
        <v>150</v>
      </c>
      <c r="H22" s="9" t="s">
        <v>138</v>
      </c>
      <c r="I22" s="9" t="s">
        <v>151</v>
      </c>
      <c r="J22" s="5">
        <v>7.5</v>
      </c>
      <c r="K22" s="5" t="s">
        <v>113</v>
      </c>
    </row>
    <row r="23" ht="36.5" customHeight="1" spans="1:11">
      <c r="A23" s="12"/>
      <c r="B23" s="14"/>
      <c r="C23" s="16" t="s">
        <v>156</v>
      </c>
      <c r="D23" s="15" t="s">
        <v>900</v>
      </c>
      <c r="E23" s="15"/>
      <c r="F23" s="15"/>
      <c r="G23" s="9" t="s">
        <v>794</v>
      </c>
      <c r="H23" s="9" t="s">
        <v>138</v>
      </c>
      <c r="I23" s="9" t="s">
        <v>151</v>
      </c>
      <c r="J23" s="5">
        <v>7.5</v>
      </c>
      <c r="K23" s="5" t="s">
        <v>113</v>
      </c>
    </row>
    <row r="24" ht="37.5" customHeight="1" spans="1:11">
      <c r="A24" s="12"/>
      <c r="B24" s="14" t="s">
        <v>158</v>
      </c>
      <c r="C24" s="14" t="s">
        <v>158</v>
      </c>
      <c r="D24" s="15" t="s">
        <v>213</v>
      </c>
      <c r="E24" s="15"/>
      <c r="F24" s="15"/>
      <c r="G24" s="9" t="s">
        <v>795</v>
      </c>
      <c r="H24" s="9" t="s">
        <v>179</v>
      </c>
      <c r="I24" s="9" t="s">
        <v>139</v>
      </c>
      <c r="J24" s="5">
        <v>10</v>
      </c>
      <c r="K24" s="5" t="s">
        <v>113</v>
      </c>
    </row>
    <row r="25" ht="29" customHeight="1" spans="1:11">
      <c r="A25" s="17" t="s">
        <v>162</v>
      </c>
      <c r="B25" s="17"/>
      <c r="C25" s="17"/>
      <c r="D25" s="17"/>
      <c r="E25" s="17"/>
      <c r="F25" s="17"/>
      <c r="G25" s="17"/>
      <c r="H25" s="17" t="s">
        <v>113</v>
      </c>
      <c r="I25" s="17">
        <v>100</v>
      </c>
      <c r="J25" s="22">
        <f>SUM(J15:J24)+K8</f>
        <v>90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150</v>
      </c>
      <c r="G8" s="10">
        <f t="shared" si="0"/>
        <v>150</v>
      </c>
      <c r="H8" s="10">
        <f t="shared" si="0"/>
        <v>0</v>
      </c>
      <c r="I8" s="5">
        <v>10</v>
      </c>
      <c r="J8" s="18">
        <f>H8/G8</f>
        <v>0</v>
      </c>
      <c r="K8" s="19">
        <f>IF(J8*I8&gt;10,10,J8*I8)</f>
        <v>0</v>
      </c>
    </row>
    <row r="9" ht="33.5" customHeight="1" spans="1:11">
      <c r="A9" s="8"/>
      <c r="B9" s="8"/>
      <c r="C9" s="8"/>
      <c r="D9" s="5" t="s">
        <v>111</v>
      </c>
      <c r="E9" s="5"/>
      <c r="F9" s="10">
        <v>150</v>
      </c>
      <c r="G9" s="10">
        <v>150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901</v>
      </c>
      <c r="C13" s="13"/>
      <c r="D13" s="13"/>
      <c r="E13" s="13"/>
      <c r="F13" s="13"/>
      <c r="G13" s="13"/>
      <c r="H13" s="13" t="s">
        <v>902</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903</v>
      </c>
      <c r="E15" s="15"/>
      <c r="F15" s="15"/>
      <c r="G15" s="9" t="s">
        <v>132</v>
      </c>
      <c r="H15" s="9" t="s">
        <v>904</v>
      </c>
      <c r="I15" s="9" t="s">
        <v>139</v>
      </c>
      <c r="J15" s="5">
        <v>10</v>
      </c>
      <c r="K15" s="5" t="s">
        <v>113</v>
      </c>
    </row>
    <row r="16" ht="30" customHeight="1" spans="1:11">
      <c r="A16" s="12"/>
      <c r="B16" s="14"/>
      <c r="C16" s="14"/>
      <c r="D16" s="15" t="s">
        <v>905</v>
      </c>
      <c r="E16" s="15"/>
      <c r="F16" s="15"/>
      <c r="G16" s="9" t="s">
        <v>377</v>
      </c>
      <c r="H16" s="9" t="s">
        <v>378</v>
      </c>
      <c r="I16" s="9" t="s">
        <v>139</v>
      </c>
      <c r="J16" s="5">
        <v>10</v>
      </c>
      <c r="K16" s="5" t="s">
        <v>113</v>
      </c>
    </row>
    <row r="17" ht="30" customHeight="1" spans="1:11">
      <c r="A17" s="12"/>
      <c r="B17" s="14"/>
      <c r="C17" s="16" t="s">
        <v>135</v>
      </c>
      <c r="D17" s="15" t="s">
        <v>136</v>
      </c>
      <c r="E17" s="15"/>
      <c r="F17" s="15"/>
      <c r="G17" s="9" t="s">
        <v>197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906</v>
      </c>
      <c r="H19" s="9" t="s">
        <v>471</v>
      </c>
      <c r="I19" s="9" t="s">
        <v>139</v>
      </c>
      <c r="J19" s="5">
        <v>10</v>
      </c>
      <c r="K19" s="5" t="s">
        <v>113</v>
      </c>
    </row>
    <row r="20" ht="30" customHeight="1" spans="1:11">
      <c r="A20" s="12"/>
      <c r="B20" s="14" t="s">
        <v>147</v>
      </c>
      <c r="C20" s="14" t="s">
        <v>148</v>
      </c>
      <c r="D20" s="15" t="s">
        <v>907</v>
      </c>
      <c r="E20" s="15"/>
      <c r="F20" s="15"/>
      <c r="G20" s="9" t="s">
        <v>150</v>
      </c>
      <c r="H20" s="9" t="s">
        <v>138</v>
      </c>
      <c r="I20" s="9" t="s">
        <v>151</v>
      </c>
      <c r="J20" s="5">
        <v>7.5</v>
      </c>
      <c r="K20" s="5" t="s">
        <v>113</v>
      </c>
    </row>
    <row r="21" ht="30" customHeight="1" spans="1:11">
      <c r="A21" s="12"/>
      <c r="B21" s="14"/>
      <c r="C21" s="16" t="s">
        <v>152</v>
      </c>
      <c r="D21" s="15" t="s">
        <v>908</v>
      </c>
      <c r="E21" s="15"/>
      <c r="F21" s="15"/>
      <c r="G21" s="9" t="s">
        <v>794</v>
      </c>
      <c r="H21" s="9" t="s">
        <v>138</v>
      </c>
      <c r="I21" s="9" t="s">
        <v>151</v>
      </c>
      <c r="J21" s="5">
        <v>7.5</v>
      </c>
      <c r="K21" s="5" t="s">
        <v>113</v>
      </c>
    </row>
    <row r="22" ht="30" customHeight="1" spans="1:11">
      <c r="A22" s="12"/>
      <c r="B22" s="14"/>
      <c r="C22" s="16" t="s">
        <v>154</v>
      </c>
      <c r="D22" s="15" t="s">
        <v>909</v>
      </c>
      <c r="E22" s="15"/>
      <c r="F22" s="15"/>
      <c r="G22" s="9" t="s">
        <v>150</v>
      </c>
      <c r="H22" s="9" t="s">
        <v>138</v>
      </c>
      <c r="I22" s="9" t="s">
        <v>151</v>
      </c>
      <c r="J22" s="5">
        <v>7.5</v>
      </c>
      <c r="K22" s="5" t="s">
        <v>113</v>
      </c>
    </row>
    <row r="23" ht="36.5" customHeight="1" spans="1:11">
      <c r="A23" s="12"/>
      <c r="B23" s="14"/>
      <c r="C23" s="16" t="s">
        <v>156</v>
      </c>
      <c r="D23" s="15" t="s">
        <v>910</v>
      </c>
      <c r="E23" s="15"/>
      <c r="F23" s="15"/>
      <c r="G23" s="9" t="s">
        <v>150</v>
      </c>
      <c r="H23" s="9" t="s">
        <v>138</v>
      </c>
      <c r="I23" s="9" t="s">
        <v>151</v>
      </c>
      <c r="J23" s="5">
        <v>7.5</v>
      </c>
      <c r="K23" s="5" t="s">
        <v>113</v>
      </c>
    </row>
    <row r="24" ht="37.5" customHeight="1" spans="1:11">
      <c r="A24" s="12"/>
      <c r="B24" s="14" t="s">
        <v>158</v>
      </c>
      <c r="C24" s="14" t="s">
        <v>158</v>
      </c>
      <c r="D24" s="15" t="s">
        <v>246</v>
      </c>
      <c r="E24" s="15"/>
      <c r="F24" s="15"/>
      <c r="G24" s="9" t="s">
        <v>160</v>
      </c>
      <c r="H24" s="9" t="s">
        <v>227</v>
      </c>
      <c r="I24" s="9" t="s">
        <v>139</v>
      </c>
      <c r="J24" s="5">
        <v>10</v>
      </c>
      <c r="K24" s="5" t="s">
        <v>113</v>
      </c>
    </row>
    <row r="25" ht="29" customHeight="1" spans="1:11">
      <c r="A25" s="17" t="s">
        <v>162</v>
      </c>
      <c r="B25" s="17"/>
      <c r="C25" s="17"/>
      <c r="D25" s="17"/>
      <c r="E25" s="17"/>
      <c r="F25" s="17"/>
      <c r="G25" s="17"/>
      <c r="H25" s="17" t="s">
        <v>113</v>
      </c>
      <c r="I25" s="17">
        <v>100</v>
      </c>
      <c r="J25" s="22">
        <f>SUM(J15:J24)+K8</f>
        <v>90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61</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15</v>
      </c>
      <c r="G8" s="10">
        <f t="shared" si="0"/>
        <v>15</v>
      </c>
      <c r="H8" s="10">
        <f t="shared" si="0"/>
        <v>0</v>
      </c>
      <c r="I8" s="5">
        <v>10</v>
      </c>
      <c r="J8" s="18">
        <f>H8/G8</f>
        <v>0</v>
      </c>
      <c r="K8" s="19">
        <f>IF(J8*I8&gt;10,10,J8*I8)</f>
        <v>0</v>
      </c>
    </row>
    <row r="9" ht="33.5" customHeight="1" spans="1:11">
      <c r="A9" s="8"/>
      <c r="B9" s="8"/>
      <c r="C9" s="8"/>
      <c r="D9" s="5" t="s">
        <v>111</v>
      </c>
      <c r="E9" s="5"/>
      <c r="F9" s="10">
        <v>15</v>
      </c>
      <c r="G9" s="10">
        <v>15</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911</v>
      </c>
      <c r="C13" s="13"/>
      <c r="D13" s="13"/>
      <c r="E13" s="13"/>
      <c r="F13" s="13"/>
      <c r="G13" s="13"/>
      <c r="H13" s="13" t="s">
        <v>911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912</v>
      </c>
      <c r="E15" s="15"/>
      <c r="F15" s="15"/>
      <c r="G15" s="9" t="s">
        <v>160</v>
      </c>
      <c r="H15" s="9" t="s">
        <v>252</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913</v>
      </c>
      <c r="H18" s="9" t="s">
        <v>471</v>
      </c>
      <c r="I18" s="9" t="s">
        <v>134</v>
      </c>
      <c r="J18" s="5">
        <v>15</v>
      </c>
      <c r="K18" s="5" t="s">
        <v>113</v>
      </c>
    </row>
    <row r="19" ht="36.5" customHeight="1" spans="1:11">
      <c r="A19" s="12"/>
      <c r="B19" s="14" t="s">
        <v>147</v>
      </c>
      <c r="C19" s="14" t="s">
        <v>148</v>
      </c>
      <c r="D19" s="15" t="s">
        <v>255</v>
      </c>
      <c r="E19" s="15"/>
      <c r="F19" s="15"/>
      <c r="G19" s="9" t="s">
        <v>241</v>
      </c>
      <c r="H19" s="9" t="s">
        <v>242</v>
      </c>
      <c r="I19" s="9" t="s">
        <v>151</v>
      </c>
      <c r="J19" s="5">
        <v>7.5</v>
      </c>
      <c r="K19" s="5" t="s">
        <v>113</v>
      </c>
    </row>
    <row r="20" ht="30" customHeight="1" spans="1:11">
      <c r="A20" s="12"/>
      <c r="B20" s="14"/>
      <c r="C20" s="16" t="s">
        <v>152</v>
      </c>
      <c r="D20" s="15" t="s">
        <v>256</v>
      </c>
      <c r="E20" s="15"/>
      <c r="F20" s="15"/>
      <c r="G20" s="9" t="s">
        <v>150</v>
      </c>
      <c r="H20" s="9" t="s">
        <v>138</v>
      </c>
      <c r="I20" s="9" t="s">
        <v>151</v>
      </c>
      <c r="J20" s="5">
        <v>7.5</v>
      </c>
      <c r="K20" s="5" t="s">
        <v>113</v>
      </c>
    </row>
    <row r="21" ht="30" customHeight="1" spans="1:11">
      <c r="A21" s="12"/>
      <c r="B21" s="14"/>
      <c r="C21" s="16" t="s">
        <v>154</v>
      </c>
      <c r="D21" s="15" t="s">
        <v>257</v>
      </c>
      <c r="E21" s="15"/>
      <c r="F21" s="15"/>
      <c r="G21" s="9" t="s">
        <v>150</v>
      </c>
      <c r="H21" s="9" t="s">
        <v>138</v>
      </c>
      <c r="I21" s="9" t="s">
        <v>151</v>
      </c>
      <c r="J21" s="5">
        <v>7.5</v>
      </c>
      <c r="K21" s="5" t="s">
        <v>113</v>
      </c>
    </row>
    <row r="22" ht="30" customHeight="1" spans="1:11">
      <c r="A22" s="12"/>
      <c r="B22" s="14"/>
      <c r="C22" s="16" t="s">
        <v>156</v>
      </c>
      <c r="D22" s="15" t="s">
        <v>258</v>
      </c>
      <c r="E22" s="15"/>
      <c r="F22" s="15"/>
      <c r="G22" s="9" t="s">
        <v>150</v>
      </c>
      <c r="H22" s="9" t="s">
        <v>138</v>
      </c>
      <c r="I22" s="9" t="s">
        <v>151</v>
      </c>
      <c r="J22" s="5">
        <v>7.5</v>
      </c>
      <c r="K22" s="5" t="s">
        <v>113</v>
      </c>
    </row>
    <row r="23" ht="36.5" customHeight="1" spans="1:11">
      <c r="A23" s="12"/>
      <c r="B23" s="14" t="s">
        <v>158</v>
      </c>
      <c r="C23" s="14" t="s">
        <v>158</v>
      </c>
      <c r="D23" s="15" t="s">
        <v>259</v>
      </c>
      <c r="E23" s="15"/>
      <c r="F23" s="15"/>
      <c r="G23" s="9" t="s">
        <v>160</v>
      </c>
      <c r="H23" s="9" t="s">
        <v>218</v>
      </c>
      <c r="I23" s="9" t="s">
        <v>139</v>
      </c>
      <c r="J23" s="5">
        <v>10</v>
      </c>
      <c r="K23" s="5" t="s">
        <v>113</v>
      </c>
    </row>
    <row r="24" ht="37.5" customHeight="1" spans="1:11">
      <c r="A24" s="17" t="s">
        <v>162</v>
      </c>
      <c r="B24" s="17"/>
      <c r="C24" s="17"/>
      <c r="D24" s="17"/>
      <c r="E24" s="17"/>
      <c r="F24" s="17"/>
      <c r="G24" s="17"/>
      <c r="H24" s="17" t="s">
        <v>113</v>
      </c>
      <c r="I24" s="17">
        <v>100</v>
      </c>
      <c r="J24" s="22">
        <f>SUM(J15:J23)+K8</f>
        <v>90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zoomScale="70" zoomScaleNormal="70" zoomScaleSheetLayoutView="60" topLeftCell="A13" workbookViewId="0">
      <selection activeCell="O13" sqref="O13"/>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220</v>
      </c>
      <c r="G8" s="10">
        <f t="shared" si="0"/>
        <v>0.2</v>
      </c>
      <c r="H8" s="10">
        <f t="shared" si="0"/>
        <v>0.2</v>
      </c>
      <c r="I8" s="5">
        <v>10</v>
      </c>
      <c r="J8" s="18">
        <f>H8/G8</f>
        <v>1</v>
      </c>
      <c r="K8" s="19">
        <f>IF(J8*I8&gt;10,10,J8*I8)</f>
        <v>10</v>
      </c>
    </row>
    <row r="9" ht="33.5" customHeight="1" spans="1:11">
      <c r="A9" s="8"/>
      <c r="B9" s="8"/>
      <c r="C9" s="8"/>
      <c r="D9" s="5" t="s">
        <v>111</v>
      </c>
      <c r="E9" s="5"/>
      <c r="F9" s="10">
        <v>220</v>
      </c>
      <c r="G9" s="10">
        <v>0.2</v>
      </c>
      <c r="H9" s="10">
        <v>0.2</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193</v>
      </c>
      <c r="C13" s="13"/>
      <c r="D13" s="13"/>
      <c r="E13" s="13"/>
      <c r="F13" s="13"/>
      <c r="G13" s="13"/>
      <c r="H13" s="13" t="s">
        <v>193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194</v>
      </c>
      <c r="E15" s="15"/>
      <c r="F15" s="15"/>
      <c r="G15" s="9" t="s">
        <v>195</v>
      </c>
      <c r="H15" s="9" t="s">
        <v>196</v>
      </c>
      <c r="I15" s="9" t="s">
        <v>139</v>
      </c>
      <c r="J15" s="5">
        <v>10</v>
      </c>
      <c r="K15" s="5" t="s">
        <v>113</v>
      </c>
    </row>
    <row r="16" ht="30" customHeight="1" spans="1:11">
      <c r="A16" s="12"/>
      <c r="B16" s="14"/>
      <c r="C16" s="16" t="s">
        <v>135</v>
      </c>
      <c r="D16" s="15" t="s">
        <v>136</v>
      </c>
      <c r="E16" s="15"/>
      <c r="F16" s="15"/>
      <c r="G16" s="9" t="s">
        <v>197</v>
      </c>
      <c r="H16" s="9" t="s">
        <v>138</v>
      </c>
      <c r="I16" s="9" t="s">
        <v>198</v>
      </c>
      <c r="J16" s="5">
        <v>5</v>
      </c>
      <c r="K16" s="5" t="s">
        <v>113</v>
      </c>
    </row>
    <row r="17" ht="30" customHeight="1" spans="1:11">
      <c r="A17" s="12"/>
      <c r="B17" s="14"/>
      <c r="C17" s="16"/>
      <c r="D17" s="15" t="s">
        <v>199</v>
      </c>
      <c r="E17" s="15"/>
      <c r="F17" s="15"/>
      <c r="G17" s="9" t="s">
        <v>200</v>
      </c>
      <c r="H17" s="9" t="s">
        <v>138</v>
      </c>
      <c r="I17" s="9" t="s">
        <v>198</v>
      </c>
      <c r="J17" s="5">
        <v>5</v>
      </c>
      <c r="K17" s="5" t="s">
        <v>113</v>
      </c>
    </row>
    <row r="18" ht="30" customHeight="1" spans="1:11">
      <c r="A18" s="12"/>
      <c r="B18" s="14"/>
      <c r="C18" s="16" t="s">
        <v>140</v>
      </c>
      <c r="D18" s="15" t="s">
        <v>141</v>
      </c>
      <c r="E18" s="15"/>
      <c r="F18" s="15"/>
      <c r="G18" s="9" t="s">
        <v>201</v>
      </c>
      <c r="H18" s="9" t="s">
        <v>138</v>
      </c>
      <c r="I18" s="9" t="s">
        <v>198</v>
      </c>
      <c r="J18" s="5">
        <v>5</v>
      </c>
      <c r="K18" s="5" t="s">
        <v>113</v>
      </c>
    </row>
    <row r="19" ht="36.5" customHeight="1" spans="1:11">
      <c r="A19" s="12"/>
      <c r="B19" s="14"/>
      <c r="C19" s="16"/>
      <c r="D19" s="15" t="s">
        <v>202</v>
      </c>
      <c r="E19" s="15"/>
      <c r="F19" s="15"/>
      <c r="G19" s="9" t="s">
        <v>203</v>
      </c>
      <c r="H19" s="9" t="s">
        <v>138</v>
      </c>
      <c r="I19" s="9" t="s">
        <v>198</v>
      </c>
      <c r="J19" s="5">
        <v>5</v>
      </c>
      <c r="K19" s="5" t="s">
        <v>113</v>
      </c>
    </row>
    <row r="20" ht="30" customHeight="1" spans="1:11">
      <c r="A20" s="12"/>
      <c r="B20" s="14"/>
      <c r="C20" s="16" t="s">
        <v>143</v>
      </c>
      <c r="D20" s="15" t="s">
        <v>144</v>
      </c>
      <c r="E20" s="15"/>
      <c r="F20" s="15"/>
      <c r="G20" s="9" t="s">
        <v>204</v>
      </c>
      <c r="H20" s="9" t="s">
        <v>205</v>
      </c>
      <c r="I20" s="9" t="s">
        <v>139</v>
      </c>
      <c r="J20" s="5">
        <v>10</v>
      </c>
      <c r="K20" s="5" t="s">
        <v>113</v>
      </c>
    </row>
    <row r="21" ht="30" customHeight="1" spans="1:11">
      <c r="A21" s="12"/>
      <c r="B21" s="14"/>
      <c r="C21" s="16"/>
      <c r="D21" s="15" t="s">
        <v>206</v>
      </c>
      <c r="E21" s="15"/>
      <c r="F21" s="15"/>
      <c r="G21" s="9" t="s">
        <v>207</v>
      </c>
      <c r="H21" s="9" t="s">
        <v>208</v>
      </c>
      <c r="I21" s="9" t="s">
        <v>139</v>
      </c>
      <c r="J21" s="5">
        <v>10</v>
      </c>
      <c r="K21" s="5" t="s">
        <v>113</v>
      </c>
    </row>
    <row r="22" ht="30" customHeight="1" spans="1:11">
      <c r="A22" s="12"/>
      <c r="B22" s="14" t="s">
        <v>147</v>
      </c>
      <c r="C22" s="14" t="s">
        <v>148</v>
      </c>
      <c r="D22" s="15" t="s">
        <v>209</v>
      </c>
      <c r="E22" s="15"/>
      <c r="F22" s="15"/>
      <c r="G22" s="9" t="s">
        <v>150</v>
      </c>
      <c r="H22" s="9" t="s">
        <v>138</v>
      </c>
      <c r="I22" s="9" t="s">
        <v>151</v>
      </c>
      <c r="J22" s="5">
        <v>7.5</v>
      </c>
      <c r="K22" s="5" t="s">
        <v>113</v>
      </c>
    </row>
    <row r="23" ht="36.5" customHeight="1" spans="1:11">
      <c r="A23" s="12"/>
      <c r="B23" s="14"/>
      <c r="C23" s="16" t="s">
        <v>152</v>
      </c>
      <c r="D23" s="15" t="s">
        <v>210</v>
      </c>
      <c r="E23" s="15"/>
      <c r="F23" s="15"/>
      <c r="G23" s="9" t="s">
        <v>150</v>
      </c>
      <c r="H23" s="9" t="s">
        <v>138</v>
      </c>
      <c r="I23" s="9" t="s">
        <v>151</v>
      </c>
      <c r="J23" s="5">
        <v>7.5</v>
      </c>
      <c r="K23" s="5" t="s">
        <v>113</v>
      </c>
    </row>
    <row r="24" ht="37.5" customHeight="1" spans="1:11">
      <c r="A24" s="12"/>
      <c r="B24" s="14"/>
      <c r="C24" s="16" t="s">
        <v>154</v>
      </c>
      <c r="D24" s="15" t="s">
        <v>211</v>
      </c>
      <c r="E24" s="15"/>
      <c r="F24" s="15"/>
      <c r="G24" s="9" t="s">
        <v>150</v>
      </c>
      <c r="H24" s="9" t="s">
        <v>138</v>
      </c>
      <c r="I24" s="9" t="s">
        <v>151</v>
      </c>
      <c r="J24" s="5">
        <v>7.5</v>
      </c>
      <c r="K24" s="5" t="s">
        <v>113</v>
      </c>
    </row>
    <row r="25" ht="24" customHeight="1" spans="1:11">
      <c r="A25" s="12"/>
      <c r="B25" s="14"/>
      <c r="C25" s="16" t="s">
        <v>156</v>
      </c>
      <c r="D25" s="15" t="s">
        <v>212</v>
      </c>
      <c r="E25" s="15"/>
      <c r="F25" s="15"/>
      <c r="G25" s="9" t="s">
        <v>150</v>
      </c>
      <c r="H25" s="9" t="s">
        <v>138</v>
      </c>
      <c r="I25" s="9" t="s">
        <v>151</v>
      </c>
      <c r="J25" s="5">
        <v>7.5</v>
      </c>
      <c r="K25" s="5" t="s">
        <v>113</v>
      </c>
    </row>
    <row r="26" ht="24" customHeight="1" spans="1:11">
      <c r="A26" s="12"/>
      <c r="B26" s="14" t="s">
        <v>158</v>
      </c>
      <c r="C26" s="14" t="s">
        <v>158</v>
      </c>
      <c r="D26" s="15" t="s">
        <v>213</v>
      </c>
      <c r="E26" s="15"/>
      <c r="F26" s="15"/>
      <c r="G26" s="9" t="s">
        <v>160</v>
      </c>
      <c r="H26" s="9" t="s">
        <v>171</v>
      </c>
      <c r="I26" s="9" t="s">
        <v>139</v>
      </c>
      <c r="J26" s="5">
        <v>10</v>
      </c>
      <c r="K26" s="5" t="s">
        <v>113</v>
      </c>
    </row>
    <row r="27" ht="24" customHeight="1" spans="1:11">
      <c r="A27" s="17" t="s">
        <v>162</v>
      </c>
      <c r="B27" s="17"/>
      <c r="C27" s="17"/>
      <c r="D27" s="17"/>
      <c r="E27" s="17"/>
      <c r="F27" s="17"/>
      <c r="G27" s="17"/>
      <c r="H27" s="17" t="s">
        <v>113</v>
      </c>
      <c r="I27" s="17">
        <v>100</v>
      </c>
      <c r="J27" s="22">
        <f>SUM(J15:J26)+K8</f>
        <v>100</v>
      </c>
      <c r="K27" s="5" t="s">
        <v>113</v>
      </c>
    </row>
  </sheetData>
  <mergeCells count="38">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A27:G27"/>
    <mergeCell ref="A12:A13"/>
    <mergeCell ref="A14:A26"/>
    <mergeCell ref="B15:B21"/>
    <mergeCell ref="B22:B25"/>
    <mergeCell ref="C16:C17"/>
    <mergeCell ref="C18:C19"/>
    <mergeCell ref="C20:C21"/>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62</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14</v>
      </c>
      <c r="G8" s="10">
        <f t="shared" si="0"/>
        <v>14</v>
      </c>
      <c r="H8" s="10">
        <f t="shared" si="0"/>
        <v>0</v>
      </c>
      <c r="I8" s="5">
        <v>10</v>
      </c>
      <c r="J8" s="18">
        <f>H8/G8</f>
        <v>0</v>
      </c>
      <c r="K8" s="19">
        <f>IF(J8*I8&gt;10,10,J8*I8)</f>
        <v>0</v>
      </c>
    </row>
    <row r="9" ht="33.5" customHeight="1" spans="1:11">
      <c r="A9" s="8"/>
      <c r="B9" s="8"/>
      <c r="C9" s="8"/>
      <c r="D9" s="5" t="s">
        <v>111</v>
      </c>
      <c r="E9" s="5"/>
      <c r="F9" s="10">
        <v>14</v>
      </c>
      <c r="G9" s="10">
        <v>14</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914</v>
      </c>
      <c r="C13" s="13"/>
      <c r="D13" s="13"/>
      <c r="E13" s="13"/>
      <c r="F13" s="13"/>
      <c r="G13" s="13"/>
      <c r="H13" s="13" t="s">
        <v>915</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916</v>
      </c>
      <c r="E15" s="15"/>
      <c r="F15" s="15"/>
      <c r="G15" s="9" t="s">
        <v>468</v>
      </c>
      <c r="H15" s="9" t="s">
        <v>469</v>
      </c>
      <c r="I15" s="9" t="s">
        <v>139</v>
      </c>
      <c r="J15" s="5">
        <v>10</v>
      </c>
      <c r="K15" s="5" t="s">
        <v>113</v>
      </c>
    </row>
    <row r="16" ht="30" customHeight="1" spans="1:11">
      <c r="A16" s="12"/>
      <c r="B16" s="14"/>
      <c r="C16" s="14"/>
      <c r="D16" s="15" t="s">
        <v>917</v>
      </c>
      <c r="E16" s="15"/>
      <c r="F16" s="15"/>
      <c r="G16" s="9" t="s">
        <v>918</v>
      </c>
      <c r="H16" s="9" t="s">
        <v>919</v>
      </c>
      <c r="I16" s="9" t="s">
        <v>139</v>
      </c>
      <c r="J16" s="5">
        <v>10</v>
      </c>
      <c r="K16" s="5" t="s">
        <v>113</v>
      </c>
    </row>
    <row r="17" ht="30" customHeight="1" spans="1:11">
      <c r="A17" s="12"/>
      <c r="B17" s="14"/>
      <c r="C17" s="16" t="s">
        <v>135</v>
      </c>
      <c r="D17" s="15" t="s">
        <v>136</v>
      </c>
      <c r="E17" s="15"/>
      <c r="F17" s="15"/>
      <c r="G17" s="9" t="s">
        <v>197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920</v>
      </c>
      <c r="H19" s="9" t="s">
        <v>471</v>
      </c>
      <c r="I19" s="9" t="s">
        <v>139</v>
      </c>
      <c r="J19" s="5">
        <v>10</v>
      </c>
      <c r="K19" s="5" t="s">
        <v>113</v>
      </c>
    </row>
    <row r="20" ht="30" customHeight="1" spans="1:11">
      <c r="A20" s="12"/>
      <c r="B20" s="14" t="s">
        <v>147</v>
      </c>
      <c r="C20" s="14" t="s">
        <v>148</v>
      </c>
      <c r="D20" s="15" t="s">
        <v>921</v>
      </c>
      <c r="E20" s="15"/>
      <c r="F20" s="15"/>
      <c r="G20" s="9" t="s">
        <v>404</v>
      </c>
      <c r="H20" s="9" t="s">
        <v>138</v>
      </c>
      <c r="I20" s="9" t="s">
        <v>151</v>
      </c>
      <c r="J20" s="5">
        <v>7.5</v>
      </c>
      <c r="K20" s="5" t="s">
        <v>113</v>
      </c>
    </row>
    <row r="21" ht="30" customHeight="1" spans="1:11">
      <c r="A21" s="12"/>
      <c r="B21" s="14"/>
      <c r="C21" s="16" t="s">
        <v>152</v>
      </c>
      <c r="D21" s="15" t="s">
        <v>319</v>
      </c>
      <c r="E21" s="15"/>
      <c r="F21" s="15"/>
      <c r="G21" s="9" t="s">
        <v>320</v>
      </c>
      <c r="H21" s="9" t="s">
        <v>138</v>
      </c>
      <c r="I21" s="9" t="s">
        <v>151</v>
      </c>
      <c r="J21" s="5">
        <v>7.5</v>
      </c>
      <c r="K21" s="5" t="s">
        <v>113</v>
      </c>
    </row>
    <row r="22" ht="30" customHeight="1" spans="1:11">
      <c r="A22" s="12"/>
      <c r="B22" s="14"/>
      <c r="C22" s="16" t="s">
        <v>154</v>
      </c>
      <c r="D22" s="15" t="s">
        <v>922</v>
      </c>
      <c r="E22" s="15"/>
      <c r="F22" s="15"/>
      <c r="G22" s="9" t="s">
        <v>923</v>
      </c>
      <c r="H22" s="9" t="s">
        <v>138</v>
      </c>
      <c r="I22" s="9" t="s">
        <v>151</v>
      </c>
      <c r="J22" s="5">
        <v>7.5</v>
      </c>
      <c r="K22" s="5" t="s">
        <v>113</v>
      </c>
    </row>
    <row r="23" ht="36.5" customHeight="1" spans="1:11">
      <c r="A23" s="12"/>
      <c r="B23" s="14"/>
      <c r="C23" s="16" t="s">
        <v>156</v>
      </c>
      <c r="D23" s="15" t="s">
        <v>924</v>
      </c>
      <c r="E23" s="15"/>
      <c r="F23" s="15"/>
      <c r="G23" s="9" t="s">
        <v>925</v>
      </c>
      <c r="H23" s="9" t="s">
        <v>138</v>
      </c>
      <c r="I23" s="9" t="s">
        <v>151</v>
      </c>
      <c r="J23" s="5">
        <v>7.5</v>
      </c>
      <c r="K23" s="5" t="s">
        <v>113</v>
      </c>
    </row>
    <row r="24" ht="37.5" customHeight="1" spans="1:11">
      <c r="A24" s="12"/>
      <c r="B24" s="14" t="s">
        <v>158</v>
      </c>
      <c r="C24" s="14" t="s">
        <v>158</v>
      </c>
      <c r="D24" s="15" t="s">
        <v>191</v>
      </c>
      <c r="E24" s="15"/>
      <c r="F24" s="15"/>
      <c r="G24" s="9" t="s">
        <v>160</v>
      </c>
      <c r="H24" s="9" t="s">
        <v>408</v>
      </c>
      <c r="I24" s="9" t="s">
        <v>139</v>
      </c>
      <c r="J24" s="5">
        <v>10</v>
      </c>
      <c r="K24" s="5" t="s">
        <v>113</v>
      </c>
    </row>
    <row r="25" ht="34" customHeight="1" spans="1:11">
      <c r="A25" s="17" t="s">
        <v>162</v>
      </c>
      <c r="B25" s="17"/>
      <c r="C25" s="17"/>
      <c r="D25" s="17"/>
      <c r="E25" s="17"/>
      <c r="F25" s="17"/>
      <c r="G25" s="17"/>
      <c r="H25" s="17" t="s">
        <v>113</v>
      </c>
      <c r="I25" s="17">
        <v>100</v>
      </c>
      <c r="J25" s="22">
        <f>SUM(J15:J24)+K8</f>
        <v>90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63</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500</v>
      </c>
      <c r="G8" s="10">
        <f t="shared" si="0"/>
        <v>500</v>
      </c>
      <c r="H8" s="10">
        <f t="shared" si="0"/>
        <v>5.8</v>
      </c>
      <c r="I8" s="5">
        <v>10</v>
      </c>
      <c r="J8" s="18">
        <f>H8/G8</f>
        <v>0.0116</v>
      </c>
      <c r="K8" s="19">
        <f>IF(J8*I8&gt;10,10,J8*I8)</f>
        <v>0.116</v>
      </c>
    </row>
    <row r="9" ht="33.5" customHeight="1" spans="1:11">
      <c r="A9" s="8"/>
      <c r="B9" s="8"/>
      <c r="C9" s="8"/>
      <c r="D9" s="5" t="s">
        <v>111</v>
      </c>
      <c r="E9" s="5"/>
      <c r="F9" s="10">
        <v>500</v>
      </c>
      <c r="G9" s="10">
        <v>500</v>
      </c>
      <c r="H9" s="10">
        <v>5.8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926</v>
      </c>
      <c r="C13" s="13"/>
      <c r="D13" s="13"/>
      <c r="E13" s="13"/>
      <c r="F13" s="13"/>
      <c r="G13" s="13"/>
      <c r="H13" s="13" t="s">
        <v>926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927</v>
      </c>
      <c r="E15" s="15"/>
      <c r="F15" s="15"/>
      <c r="G15" s="9" t="s">
        <v>928</v>
      </c>
      <c r="H15" s="9" t="s">
        <v>929</v>
      </c>
      <c r="I15" s="9" t="s">
        <v>139</v>
      </c>
      <c r="J15" s="5">
        <v>10</v>
      </c>
      <c r="K15" s="5" t="s">
        <v>113</v>
      </c>
    </row>
    <row r="16" ht="30" customHeight="1" spans="1:11">
      <c r="A16" s="12"/>
      <c r="B16" s="14"/>
      <c r="C16" s="14"/>
      <c r="D16" s="15" t="s">
        <v>216</v>
      </c>
      <c r="E16" s="15"/>
      <c r="F16" s="15"/>
      <c r="G16" s="9" t="s">
        <v>930</v>
      </c>
      <c r="H16" s="9" t="s">
        <v>218</v>
      </c>
      <c r="I16" s="9" t="s">
        <v>139</v>
      </c>
      <c r="J16" s="5">
        <v>10</v>
      </c>
      <c r="K16" s="5" t="s">
        <v>113</v>
      </c>
    </row>
    <row r="17" ht="30" customHeight="1" spans="1:11">
      <c r="A17" s="12"/>
      <c r="B17" s="14"/>
      <c r="C17" s="16" t="s">
        <v>135</v>
      </c>
      <c r="D17" s="15" t="s">
        <v>136</v>
      </c>
      <c r="E17" s="15"/>
      <c r="F17" s="15"/>
      <c r="G17" s="9" t="s">
        <v>137</v>
      </c>
      <c r="H17" s="9" t="s">
        <v>138</v>
      </c>
      <c r="I17" s="9" t="s">
        <v>139</v>
      </c>
      <c r="J17" s="5">
        <v>10</v>
      </c>
      <c r="K17" s="5" t="s">
        <v>113</v>
      </c>
    </row>
    <row r="18" ht="30" customHeight="1" spans="1:11">
      <c r="A18" s="12"/>
      <c r="B18" s="14"/>
      <c r="C18" s="16" t="s">
        <v>140</v>
      </c>
      <c r="D18" s="15" t="s">
        <v>219</v>
      </c>
      <c r="E18" s="15"/>
      <c r="F18" s="15"/>
      <c r="G18" s="9" t="s">
        <v>220</v>
      </c>
      <c r="H18" s="9" t="s">
        <v>931</v>
      </c>
      <c r="I18" s="9" t="s">
        <v>139</v>
      </c>
      <c r="J18" s="5">
        <v>7</v>
      </c>
      <c r="K18" s="5" t="s">
        <v>932</v>
      </c>
    </row>
    <row r="19" ht="36.5" customHeight="1" spans="1:11">
      <c r="A19" s="12"/>
      <c r="B19" s="14"/>
      <c r="C19" s="16" t="s">
        <v>143</v>
      </c>
      <c r="D19" s="15" t="s">
        <v>144</v>
      </c>
      <c r="E19" s="15"/>
      <c r="F19" s="15"/>
      <c r="G19" s="9" t="s">
        <v>185</v>
      </c>
      <c r="H19" s="9" t="s">
        <v>933</v>
      </c>
      <c r="I19" s="9" t="s">
        <v>139</v>
      </c>
      <c r="J19" s="5">
        <v>10</v>
      </c>
      <c r="K19" s="5" t="s">
        <v>113</v>
      </c>
    </row>
    <row r="20" ht="30" customHeight="1" spans="1:11">
      <c r="A20" s="12"/>
      <c r="B20" s="14" t="s">
        <v>147</v>
      </c>
      <c r="C20" s="14" t="s">
        <v>148</v>
      </c>
      <c r="D20" s="15" t="s">
        <v>789</v>
      </c>
      <c r="E20" s="15"/>
      <c r="F20" s="15"/>
      <c r="G20" s="9" t="s">
        <v>790</v>
      </c>
      <c r="H20" s="9" t="s">
        <v>138</v>
      </c>
      <c r="I20" s="9" t="s">
        <v>151</v>
      </c>
      <c r="J20" s="5">
        <v>7.5</v>
      </c>
      <c r="K20" s="5" t="s">
        <v>113</v>
      </c>
    </row>
    <row r="21" ht="30" customHeight="1" spans="1:11">
      <c r="A21" s="12"/>
      <c r="B21" s="14"/>
      <c r="C21" s="16" t="s">
        <v>152</v>
      </c>
      <c r="D21" s="15" t="s">
        <v>791</v>
      </c>
      <c r="E21" s="15"/>
      <c r="F21" s="15"/>
      <c r="G21" s="9" t="s">
        <v>150</v>
      </c>
      <c r="H21" s="9" t="s">
        <v>138</v>
      </c>
      <c r="I21" s="9" t="s">
        <v>151</v>
      </c>
      <c r="J21" s="5">
        <v>7.5</v>
      </c>
      <c r="K21" s="5" t="s">
        <v>113</v>
      </c>
    </row>
    <row r="22" ht="30" customHeight="1" spans="1:11">
      <c r="A22" s="12"/>
      <c r="B22" s="14"/>
      <c r="C22" s="16" t="s">
        <v>154</v>
      </c>
      <c r="D22" s="15" t="s">
        <v>792</v>
      </c>
      <c r="E22" s="15"/>
      <c r="F22" s="15"/>
      <c r="G22" s="9" t="s">
        <v>150</v>
      </c>
      <c r="H22" s="9" t="s">
        <v>138</v>
      </c>
      <c r="I22" s="9" t="s">
        <v>151</v>
      </c>
      <c r="J22" s="5">
        <v>7.5</v>
      </c>
      <c r="K22" s="5" t="s">
        <v>113</v>
      </c>
    </row>
    <row r="23" ht="36.5" customHeight="1" spans="1:11">
      <c r="A23" s="12"/>
      <c r="B23" s="14"/>
      <c r="C23" s="16" t="s">
        <v>156</v>
      </c>
      <c r="D23" s="15" t="s">
        <v>793</v>
      </c>
      <c r="E23" s="15"/>
      <c r="F23" s="15"/>
      <c r="G23" s="9" t="s">
        <v>794</v>
      </c>
      <c r="H23" s="9" t="s">
        <v>138</v>
      </c>
      <c r="I23" s="9" t="s">
        <v>151</v>
      </c>
      <c r="J23" s="5">
        <v>7.5</v>
      </c>
      <c r="K23" s="5" t="s">
        <v>113</v>
      </c>
    </row>
    <row r="24" ht="37.5" customHeight="1" spans="1:11">
      <c r="A24" s="12"/>
      <c r="B24" s="14" t="s">
        <v>158</v>
      </c>
      <c r="C24" s="14" t="s">
        <v>158</v>
      </c>
      <c r="D24" s="15" t="s">
        <v>191</v>
      </c>
      <c r="E24" s="15"/>
      <c r="F24" s="15"/>
      <c r="G24" s="9" t="s">
        <v>795</v>
      </c>
      <c r="H24" s="9" t="s">
        <v>252</v>
      </c>
      <c r="I24" s="9" t="s">
        <v>139</v>
      </c>
      <c r="J24" s="5">
        <v>10</v>
      </c>
      <c r="K24" s="5" t="s">
        <v>113</v>
      </c>
    </row>
    <row r="25" ht="34" customHeight="1" spans="1:11">
      <c r="A25" s="17" t="s">
        <v>162</v>
      </c>
      <c r="B25" s="17"/>
      <c r="C25" s="17"/>
      <c r="D25" s="17"/>
      <c r="E25" s="17"/>
      <c r="F25" s="17"/>
      <c r="G25" s="17"/>
      <c r="H25" s="17" t="s">
        <v>113</v>
      </c>
      <c r="I25" s="17">
        <v>100</v>
      </c>
      <c r="J25" s="22">
        <f>SUM(J15:J24)+K8</f>
        <v>87.116</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15</v>
      </c>
      <c r="G8" s="10">
        <f t="shared" si="0"/>
        <v>15</v>
      </c>
      <c r="H8" s="10">
        <f t="shared" si="0"/>
        <v>14.85</v>
      </c>
      <c r="I8" s="5">
        <v>10</v>
      </c>
      <c r="J8" s="18">
        <f>H8/G8</f>
        <v>0.99</v>
      </c>
      <c r="K8" s="19">
        <f>IF(J8*I8&gt;10,10,J8*I8)</f>
        <v>9.9</v>
      </c>
    </row>
    <row r="9" ht="33.5" customHeight="1" spans="1:11">
      <c r="A9" s="8"/>
      <c r="B9" s="8"/>
      <c r="C9" s="8"/>
      <c r="D9" s="5" t="s">
        <v>111</v>
      </c>
      <c r="E9" s="5"/>
      <c r="F9" s="10">
        <v>15</v>
      </c>
      <c r="G9" s="10">
        <v>15</v>
      </c>
      <c r="H9" s="10">
        <v>14.85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934</v>
      </c>
      <c r="C13" s="13"/>
      <c r="D13" s="13"/>
      <c r="E13" s="13"/>
      <c r="F13" s="13"/>
      <c r="G13" s="13"/>
      <c r="H13" s="13" t="s">
        <v>934</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935</v>
      </c>
      <c r="E15" s="15"/>
      <c r="F15" s="15"/>
      <c r="G15" s="9" t="s">
        <v>936</v>
      </c>
      <c r="H15" s="9" t="s">
        <v>937</v>
      </c>
      <c r="I15" s="9" t="s">
        <v>139</v>
      </c>
      <c r="J15" s="5">
        <v>10</v>
      </c>
      <c r="K15" s="5" t="s">
        <v>113</v>
      </c>
    </row>
    <row r="16" ht="30" customHeight="1" spans="1:11">
      <c r="A16" s="12"/>
      <c r="B16" s="14"/>
      <c r="C16" s="14"/>
      <c r="D16" s="15" t="s">
        <v>938</v>
      </c>
      <c r="E16" s="15"/>
      <c r="F16" s="15"/>
      <c r="G16" s="9" t="s">
        <v>939</v>
      </c>
      <c r="H16" s="9" t="s">
        <v>940</v>
      </c>
      <c r="I16" s="9" t="s">
        <v>139</v>
      </c>
      <c r="J16" s="5">
        <v>10</v>
      </c>
      <c r="K16" s="5" t="s">
        <v>113</v>
      </c>
    </row>
    <row r="17" ht="30" customHeight="1" spans="1:11">
      <c r="A17" s="12"/>
      <c r="B17" s="14"/>
      <c r="C17" s="16" t="s">
        <v>135</v>
      </c>
      <c r="D17" s="15" t="s">
        <v>941</v>
      </c>
      <c r="E17" s="15"/>
      <c r="F17" s="15"/>
      <c r="G17" s="9" t="s">
        <v>942</v>
      </c>
      <c r="H17" s="9" t="s">
        <v>138</v>
      </c>
      <c r="I17" s="9" t="s">
        <v>505</v>
      </c>
      <c r="J17" s="5">
        <v>4</v>
      </c>
      <c r="K17" s="5" t="s">
        <v>113</v>
      </c>
    </row>
    <row r="18" ht="30" customHeight="1" spans="1:11">
      <c r="A18" s="12"/>
      <c r="B18" s="14"/>
      <c r="C18" s="16"/>
      <c r="D18" s="15" t="s">
        <v>943</v>
      </c>
      <c r="E18" s="15"/>
      <c r="F18" s="15"/>
      <c r="G18" s="9" t="s">
        <v>944</v>
      </c>
      <c r="H18" s="9" t="s">
        <v>945</v>
      </c>
      <c r="I18" s="9" t="s">
        <v>505</v>
      </c>
      <c r="J18" s="5">
        <v>4</v>
      </c>
      <c r="K18" s="5" t="s">
        <v>113</v>
      </c>
    </row>
    <row r="19" ht="36.5" customHeight="1" spans="1:11">
      <c r="A19" s="12"/>
      <c r="B19" s="14"/>
      <c r="C19" s="16" t="s">
        <v>140</v>
      </c>
      <c r="D19" s="15" t="s">
        <v>946</v>
      </c>
      <c r="E19" s="15"/>
      <c r="F19" s="15"/>
      <c r="G19" s="9" t="s">
        <v>947</v>
      </c>
      <c r="H19" s="9" t="s">
        <v>138</v>
      </c>
      <c r="I19" s="9" t="s">
        <v>505</v>
      </c>
      <c r="J19" s="5">
        <v>4</v>
      </c>
      <c r="K19" s="5" t="s">
        <v>113</v>
      </c>
    </row>
    <row r="20" ht="30" customHeight="1" spans="1:11">
      <c r="A20" s="12"/>
      <c r="B20" s="14"/>
      <c r="C20" s="16"/>
      <c r="D20" s="15" t="s">
        <v>948</v>
      </c>
      <c r="E20" s="15"/>
      <c r="F20" s="15"/>
      <c r="G20" s="9" t="s">
        <v>949</v>
      </c>
      <c r="H20" s="9" t="s">
        <v>138</v>
      </c>
      <c r="I20" s="9" t="s">
        <v>505</v>
      </c>
      <c r="J20" s="5">
        <v>4</v>
      </c>
      <c r="K20" s="5" t="s">
        <v>113</v>
      </c>
    </row>
    <row r="21" ht="30" customHeight="1" spans="1:11">
      <c r="A21" s="12"/>
      <c r="B21" s="14"/>
      <c r="C21" s="16"/>
      <c r="D21" s="15" t="s">
        <v>950</v>
      </c>
      <c r="E21" s="15"/>
      <c r="F21" s="15"/>
      <c r="G21" s="9" t="s">
        <v>951</v>
      </c>
      <c r="H21" s="9" t="s">
        <v>138</v>
      </c>
      <c r="I21" s="9" t="s">
        <v>505</v>
      </c>
      <c r="J21" s="5">
        <v>4</v>
      </c>
      <c r="K21" s="5" t="s">
        <v>113</v>
      </c>
    </row>
    <row r="22" ht="30" customHeight="1" spans="1:11">
      <c r="A22" s="12"/>
      <c r="B22" s="14"/>
      <c r="C22" s="16" t="s">
        <v>143</v>
      </c>
      <c r="D22" s="15" t="s">
        <v>144</v>
      </c>
      <c r="E22" s="15"/>
      <c r="F22" s="15"/>
      <c r="G22" s="9" t="s">
        <v>952</v>
      </c>
      <c r="H22" s="9" t="s">
        <v>953</v>
      </c>
      <c r="I22" s="9" t="s">
        <v>139</v>
      </c>
      <c r="J22" s="5">
        <v>10</v>
      </c>
      <c r="K22" s="5" t="s">
        <v>113</v>
      </c>
    </row>
    <row r="23" ht="36.5" customHeight="1" spans="1:11">
      <c r="A23" s="12"/>
      <c r="B23" s="14" t="s">
        <v>147</v>
      </c>
      <c r="C23" s="14" t="s">
        <v>148</v>
      </c>
      <c r="D23" s="15" t="s">
        <v>270</v>
      </c>
      <c r="E23" s="15"/>
      <c r="F23" s="15"/>
      <c r="G23" s="9" t="s">
        <v>271</v>
      </c>
      <c r="H23" s="9" t="s">
        <v>138</v>
      </c>
      <c r="I23" s="9" t="s">
        <v>272</v>
      </c>
      <c r="J23" s="5">
        <v>3</v>
      </c>
      <c r="K23" s="5" t="s">
        <v>113</v>
      </c>
    </row>
    <row r="24" ht="37.5" customHeight="1" spans="1:11">
      <c r="A24" s="12"/>
      <c r="B24" s="14"/>
      <c r="C24" s="16" t="s">
        <v>152</v>
      </c>
      <c r="D24" s="15" t="s">
        <v>954</v>
      </c>
      <c r="E24" s="15"/>
      <c r="F24" s="15"/>
      <c r="G24" s="9" t="s">
        <v>955</v>
      </c>
      <c r="H24" s="9" t="s">
        <v>138</v>
      </c>
      <c r="I24" s="9" t="s">
        <v>274</v>
      </c>
      <c r="J24" s="5">
        <v>9</v>
      </c>
      <c r="K24" s="5" t="s">
        <v>113</v>
      </c>
    </row>
    <row r="25" ht="34" customHeight="1" spans="1:11">
      <c r="A25" s="12"/>
      <c r="B25" s="14"/>
      <c r="C25" s="16" t="s">
        <v>154</v>
      </c>
      <c r="D25" s="15" t="s">
        <v>956</v>
      </c>
      <c r="E25" s="15"/>
      <c r="F25" s="15"/>
      <c r="G25" s="9" t="s">
        <v>383</v>
      </c>
      <c r="H25" s="9" t="s">
        <v>138</v>
      </c>
      <c r="I25" s="9" t="s">
        <v>274</v>
      </c>
      <c r="J25" s="5">
        <v>9</v>
      </c>
      <c r="K25" s="5" t="s">
        <v>113</v>
      </c>
    </row>
    <row r="26" ht="42" customHeight="1" spans="1:11">
      <c r="A26" s="12"/>
      <c r="B26" s="14"/>
      <c r="C26" s="16" t="s">
        <v>156</v>
      </c>
      <c r="D26" s="15" t="s">
        <v>957</v>
      </c>
      <c r="E26" s="15"/>
      <c r="F26" s="15"/>
      <c r="G26" s="9" t="s">
        <v>958</v>
      </c>
      <c r="H26" s="9" t="s">
        <v>138</v>
      </c>
      <c r="I26" s="9" t="s">
        <v>274</v>
      </c>
      <c r="J26" s="5">
        <v>9</v>
      </c>
      <c r="K26" s="5" t="s">
        <v>113</v>
      </c>
    </row>
    <row r="27" ht="42" customHeight="1" spans="1:11">
      <c r="A27" s="12"/>
      <c r="B27" s="14" t="s">
        <v>158</v>
      </c>
      <c r="C27" s="14" t="s">
        <v>158</v>
      </c>
      <c r="D27" s="15" t="s">
        <v>191</v>
      </c>
      <c r="E27" s="15"/>
      <c r="F27" s="15"/>
      <c r="G27" s="9" t="s">
        <v>160</v>
      </c>
      <c r="H27" s="9" t="s">
        <v>250</v>
      </c>
      <c r="I27" s="9" t="s">
        <v>139</v>
      </c>
      <c r="J27" s="5">
        <v>10</v>
      </c>
      <c r="K27" s="5" t="s">
        <v>113</v>
      </c>
    </row>
    <row r="28" ht="42" customHeight="1" spans="1:11">
      <c r="A28" s="17" t="s">
        <v>162</v>
      </c>
      <c r="B28" s="17"/>
      <c r="C28" s="17"/>
      <c r="D28" s="17"/>
      <c r="E28" s="17"/>
      <c r="F28" s="17"/>
      <c r="G28" s="17"/>
      <c r="H28" s="17" t="s">
        <v>113</v>
      </c>
      <c r="I28" s="17">
        <v>100</v>
      </c>
      <c r="J28" s="22">
        <f>SUM(J15:J27)+K8</f>
        <v>99.9</v>
      </c>
      <c r="K28" s="5" t="s">
        <v>113</v>
      </c>
    </row>
  </sheetData>
  <mergeCells count="39">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A28:G28"/>
    <mergeCell ref="A12:A13"/>
    <mergeCell ref="A14:A27"/>
    <mergeCell ref="B15:B22"/>
    <mergeCell ref="B23:B26"/>
    <mergeCell ref="C15:C16"/>
    <mergeCell ref="C17:C18"/>
    <mergeCell ref="C19:C21"/>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3"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0</v>
      </c>
      <c r="G8" s="10">
        <f t="shared" si="0"/>
        <v>0</v>
      </c>
      <c r="H8" s="10">
        <f t="shared" si="0"/>
        <v>0</v>
      </c>
      <c r="I8" s="5">
        <v>10</v>
      </c>
      <c r="J8" s="18">
        <v>1</v>
      </c>
      <c r="K8" s="19">
        <f>IF(J8*I8&gt;10,10,J8*I8)</f>
        <v>10</v>
      </c>
    </row>
    <row r="9" ht="33.5" customHeight="1" spans="1:11">
      <c r="A9" s="8"/>
      <c r="B9" s="8"/>
      <c r="C9" s="8"/>
      <c r="D9" s="5" t="s">
        <v>111</v>
      </c>
      <c r="E9" s="5"/>
      <c r="F9" s="10">
        <v>0</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959</v>
      </c>
      <c r="C13" s="13"/>
      <c r="D13" s="13"/>
      <c r="E13" s="13"/>
      <c r="F13" s="13"/>
      <c r="G13" s="13"/>
      <c r="H13" s="13" t="s">
        <v>959</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485</v>
      </c>
      <c r="E15" s="15"/>
      <c r="F15" s="15"/>
      <c r="G15" s="9" t="s">
        <v>960</v>
      </c>
      <c r="H15" s="9" t="s">
        <v>961</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962</v>
      </c>
      <c r="H18" s="9" t="s">
        <v>471</v>
      </c>
      <c r="I18" s="9" t="s">
        <v>134</v>
      </c>
      <c r="J18" s="5">
        <v>15</v>
      </c>
      <c r="K18" s="5" t="s">
        <v>113</v>
      </c>
    </row>
    <row r="19" ht="36.5" customHeight="1" spans="1:11">
      <c r="A19" s="12"/>
      <c r="B19" s="14" t="s">
        <v>147</v>
      </c>
      <c r="C19" s="14" t="s">
        <v>148</v>
      </c>
      <c r="D19" s="15" t="s">
        <v>963</v>
      </c>
      <c r="E19" s="15"/>
      <c r="F19" s="15"/>
      <c r="G19" s="9" t="s">
        <v>150</v>
      </c>
      <c r="H19" s="9" t="s">
        <v>138</v>
      </c>
      <c r="I19" s="9" t="s">
        <v>151</v>
      </c>
      <c r="J19" s="5">
        <v>7.5</v>
      </c>
      <c r="K19" s="5" t="s">
        <v>113</v>
      </c>
    </row>
    <row r="20" ht="30" customHeight="1" spans="1:11">
      <c r="A20" s="12"/>
      <c r="B20" s="14"/>
      <c r="C20" s="16" t="s">
        <v>152</v>
      </c>
      <c r="D20" s="15" t="s">
        <v>964</v>
      </c>
      <c r="E20" s="15"/>
      <c r="F20" s="15"/>
      <c r="G20" s="9" t="s">
        <v>965</v>
      </c>
      <c r="H20" s="9" t="s">
        <v>966</v>
      </c>
      <c r="I20" s="9" t="s">
        <v>151</v>
      </c>
      <c r="J20" s="5">
        <v>7.5</v>
      </c>
      <c r="K20" s="5" t="s">
        <v>113</v>
      </c>
    </row>
    <row r="21" ht="30" customHeight="1" spans="1:11">
      <c r="A21" s="12"/>
      <c r="B21" s="14"/>
      <c r="C21" s="16" t="s">
        <v>154</v>
      </c>
      <c r="D21" s="15" t="s">
        <v>496</v>
      </c>
      <c r="E21" s="15"/>
      <c r="F21" s="15"/>
      <c r="G21" s="9" t="s">
        <v>160</v>
      </c>
      <c r="H21" s="9" t="s">
        <v>218</v>
      </c>
      <c r="I21" s="9" t="s">
        <v>151</v>
      </c>
      <c r="J21" s="5">
        <v>7.5</v>
      </c>
      <c r="K21" s="5" t="s">
        <v>113</v>
      </c>
    </row>
    <row r="22" ht="30" customHeight="1" spans="1:11">
      <c r="A22" s="12"/>
      <c r="B22" s="14"/>
      <c r="C22" s="16" t="s">
        <v>156</v>
      </c>
      <c r="D22" s="15" t="s">
        <v>967</v>
      </c>
      <c r="E22" s="15"/>
      <c r="F22" s="15"/>
      <c r="G22" s="9" t="s">
        <v>363</v>
      </c>
      <c r="H22" s="9" t="s">
        <v>138</v>
      </c>
      <c r="I22" s="9" t="s">
        <v>151</v>
      </c>
      <c r="J22" s="5">
        <v>7.5</v>
      </c>
      <c r="K22" s="5" t="s">
        <v>113</v>
      </c>
    </row>
    <row r="23" ht="36.5" customHeight="1" spans="1:11">
      <c r="A23" s="12"/>
      <c r="B23" s="14" t="s">
        <v>158</v>
      </c>
      <c r="C23" s="14" t="s">
        <v>158</v>
      </c>
      <c r="D23" s="15" t="s">
        <v>191</v>
      </c>
      <c r="E23" s="15"/>
      <c r="F23" s="15"/>
      <c r="G23" s="9" t="s">
        <v>160</v>
      </c>
      <c r="H23" s="9" t="s">
        <v>252</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66</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101</v>
      </c>
      <c r="G8" s="10">
        <f t="shared" si="0"/>
        <v>65.05</v>
      </c>
      <c r="H8" s="10">
        <f t="shared" si="0"/>
        <v>65.05</v>
      </c>
      <c r="I8" s="5">
        <v>10</v>
      </c>
      <c r="J8" s="18">
        <f>H8/G8</f>
        <v>1</v>
      </c>
      <c r="K8" s="19">
        <f>IF(J8*I8&gt;10,10,J8*I8)</f>
        <v>10</v>
      </c>
    </row>
    <row r="9" ht="33.5" customHeight="1" spans="1:11">
      <c r="A9" s="8"/>
      <c r="B9" s="8"/>
      <c r="C9" s="8"/>
      <c r="D9" s="5" t="s">
        <v>111</v>
      </c>
      <c r="E9" s="5"/>
      <c r="F9" s="10">
        <v>101</v>
      </c>
      <c r="G9" s="10">
        <v>65.05</v>
      </c>
      <c r="H9" s="10">
        <v>65.05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823</v>
      </c>
      <c r="C13" s="13"/>
      <c r="D13" s="13"/>
      <c r="E13" s="13"/>
      <c r="F13" s="13"/>
      <c r="G13" s="13"/>
      <c r="H13" s="13" t="s">
        <v>823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824</v>
      </c>
      <c r="E15" s="15"/>
      <c r="F15" s="15"/>
      <c r="G15" s="9" t="s">
        <v>195</v>
      </c>
      <c r="H15" s="9" t="s">
        <v>196</v>
      </c>
      <c r="I15" s="9" t="s">
        <v>134</v>
      </c>
      <c r="J15" s="5">
        <v>15</v>
      </c>
      <c r="K15" s="5" t="s">
        <v>113</v>
      </c>
    </row>
    <row r="16" ht="30" customHeight="1" spans="1:11">
      <c r="A16" s="12"/>
      <c r="B16" s="14"/>
      <c r="C16" s="16" t="s">
        <v>135</v>
      </c>
      <c r="D16" s="15" t="s">
        <v>826</v>
      </c>
      <c r="E16" s="15"/>
      <c r="F16" s="15"/>
      <c r="G16" s="9" t="s">
        <v>324</v>
      </c>
      <c r="H16" s="9" t="s">
        <v>250</v>
      </c>
      <c r="I16" s="9" t="s">
        <v>139</v>
      </c>
      <c r="J16" s="5">
        <v>10</v>
      </c>
      <c r="K16" s="5" t="s">
        <v>113</v>
      </c>
    </row>
    <row r="17" ht="30" customHeight="1" spans="1:11">
      <c r="A17" s="12"/>
      <c r="B17" s="14"/>
      <c r="C17" s="16" t="s">
        <v>140</v>
      </c>
      <c r="D17" s="15" t="s">
        <v>827</v>
      </c>
      <c r="E17" s="15"/>
      <c r="F17" s="15"/>
      <c r="G17" s="9" t="s">
        <v>828</v>
      </c>
      <c r="H17" s="9" t="s">
        <v>138</v>
      </c>
      <c r="I17" s="9" t="s">
        <v>139</v>
      </c>
      <c r="J17" s="5">
        <v>10</v>
      </c>
      <c r="K17" s="5" t="s">
        <v>113</v>
      </c>
    </row>
    <row r="18" ht="30" customHeight="1" spans="1:11">
      <c r="A18" s="12"/>
      <c r="B18" s="14"/>
      <c r="C18" s="16" t="s">
        <v>143</v>
      </c>
      <c r="D18" s="15" t="s">
        <v>144</v>
      </c>
      <c r="E18" s="15"/>
      <c r="F18" s="15"/>
      <c r="G18" s="9" t="s">
        <v>968</v>
      </c>
      <c r="H18" s="9" t="s">
        <v>969</v>
      </c>
      <c r="I18" s="9" t="s">
        <v>134</v>
      </c>
      <c r="J18" s="5">
        <v>15</v>
      </c>
      <c r="K18" s="5" t="s">
        <v>113</v>
      </c>
    </row>
    <row r="19" ht="36.5" customHeight="1" spans="1:11">
      <c r="A19" s="12"/>
      <c r="B19" s="14" t="s">
        <v>147</v>
      </c>
      <c r="C19" s="14" t="s">
        <v>148</v>
      </c>
      <c r="D19" s="15" t="s">
        <v>209</v>
      </c>
      <c r="E19" s="15"/>
      <c r="F19" s="15"/>
      <c r="G19" s="9" t="s">
        <v>150</v>
      </c>
      <c r="H19" s="9" t="s">
        <v>138</v>
      </c>
      <c r="I19" s="9" t="s">
        <v>151</v>
      </c>
      <c r="J19" s="5">
        <v>7.5</v>
      </c>
      <c r="K19" s="5" t="s">
        <v>113</v>
      </c>
    </row>
    <row r="20" ht="30" customHeight="1" spans="1:11">
      <c r="A20" s="12"/>
      <c r="B20" s="14"/>
      <c r="C20" s="16" t="s">
        <v>152</v>
      </c>
      <c r="D20" s="15" t="s">
        <v>210</v>
      </c>
      <c r="E20" s="15"/>
      <c r="F20" s="15"/>
      <c r="G20" s="9" t="s">
        <v>150</v>
      </c>
      <c r="H20" s="9" t="s">
        <v>138</v>
      </c>
      <c r="I20" s="9" t="s">
        <v>151</v>
      </c>
      <c r="J20" s="5">
        <v>7.5</v>
      </c>
      <c r="K20" s="5" t="s">
        <v>113</v>
      </c>
    </row>
    <row r="21" ht="30" customHeight="1" spans="1:11">
      <c r="A21" s="12"/>
      <c r="B21" s="14"/>
      <c r="C21" s="16" t="s">
        <v>154</v>
      </c>
      <c r="D21" s="15" t="s">
        <v>211</v>
      </c>
      <c r="E21" s="15"/>
      <c r="F21" s="15"/>
      <c r="G21" s="9" t="s">
        <v>150</v>
      </c>
      <c r="H21" s="9" t="s">
        <v>138</v>
      </c>
      <c r="I21" s="9" t="s">
        <v>151</v>
      </c>
      <c r="J21" s="5">
        <v>7.5</v>
      </c>
      <c r="K21" s="5" t="s">
        <v>113</v>
      </c>
    </row>
    <row r="22" ht="30" customHeight="1" spans="1:11">
      <c r="A22" s="12"/>
      <c r="B22" s="14"/>
      <c r="C22" s="16" t="s">
        <v>156</v>
      </c>
      <c r="D22" s="15" t="s">
        <v>212</v>
      </c>
      <c r="E22" s="15"/>
      <c r="F22" s="15"/>
      <c r="G22" s="9" t="s">
        <v>150</v>
      </c>
      <c r="H22" s="9" t="s">
        <v>138</v>
      </c>
      <c r="I22" s="9" t="s">
        <v>151</v>
      </c>
      <c r="J22" s="5">
        <v>7.5</v>
      </c>
      <c r="K22" s="5" t="s">
        <v>113</v>
      </c>
    </row>
    <row r="23" ht="36.5" customHeight="1" spans="1:11">
      <c r="A23" s="12"/>
      <c r="B23" s="14" t="s">
        <v>158</v>
      </c>
      <c r="C23" s="14" t="s">
        <v>158</v>
      </c>
      <c r="D23" s="15" t="s">
        <v>306</v>
      </c>
      <c r="E23" s="15"/>
      <c r="F23" s="15"/>
      <c r="G23" s="9" t="s">
        <v>324</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67</v>
      </c>
      <c r="E5" s="6"/>
      <c r="F5" s="6"/>
      <c r="G5" s="6"/>
      <c r="H5" s="6"/>
      <c r="I5" s="6"/>
      <c r="J5" s="6"/>
      <c r="K5" s="6"/>
    </row>
    <row r="6" ht="33.5" customHeight="1" spans="1:11">
      <c r="A6" s="5" t="s">
        <v>99</v>
      </c>
      <c r="B6" s="5"/>
      <c r="C6" s="5"/>
      <c r="D6" s="7" t="s">
        <v>586</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7.666</v>
      </c>
      <c r="G8" s="10">
        <f t="shared" si="0"/>
        <v>7.666</v>
      </c>
      <c r="H8" s="10">
        <f t="shared" si="0"/>
        <v>7.666</v>
      </c>
      <c r="I8" s="5">
        <v>10</v>
      </c>
      <c r="J8" s="18">
        <f>H8/G8</f>
        <v>1</v>
      </c>
      <c r="K8" s="19">
        <f>IF(J8*I8&gt;10,10,J8*I8)</f>
        <v>10</v>
      </c>
    </row>
    <row r="9" ht="33.5" customHeight="1" spans="1:11">
      <c r="A9" s="8"/>
      <c r="B9" s="8"/>
      <c r="C9" s="8"/>
      <c r="D9" s="5" t="s">
        <v>111</v>
      </c>
      <c r="E9" s="5"/>
      <c r="F9" s="10">
        <v>7.666</v>
      </c>
      <c r="G9" s="10">
        <v>7.666</v>
      </c>
      <c r="H9" s="10">
        <v>7.666</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587</v>
      </c>
      <c r="C13" s="13"/>
      <c r="D13" s="13"/>
      <c r="E13" s="13"/>
      <c r="F13" s="13"/>
      <c r="G13" s="13"/>
      <c r="H13" s="13" t="s">
        <v>587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588</v>
      </c>
      <c r="E15" s="15"/>
      <c r="F15" s="15"/>
      <c r="G15" s="9" t="s">
        <v>589</v>
      </c>
      <c r="H15" s="9" t="s">
        <v>590</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67</v>
      </c>
      <c r="E18" s="15"/>
      <c r="F18" s="15"/>
      <c r="G18" s="9" t="s">
        <v>970</v>
      </c>
      <c r="H18" s="9" t="s">
        <v>971</v>
      </c>
      <c r="I18" s="9" t="s">
        <v>134</v>
      </c>
      <c r="J18" s="5">
        <v>15</v>
      </c>
      <c r="K18" s="5" t="s">
        <v>113</v>
      </c>
    </row>
    <row r="19" ht="36.5" customHeight="1" spans="1:11">
      <c r="A19" s="12"/>
      <c r="B19" s="14" t="s">
        <v>147</v>
      </c>
      <c r="C19" s="14" t="s">
        <v>148</v>
      </c>
      <c r="D19" s="15" t="s">
        <v>270</v>
      </c>
      <c r="E19" s="15"/>
      <c r="F19" s="15"/>
      <c r="G19" s="9" t="s">
        <v>271</v>
      </c>
      <c r="H19" s="9" t="s">
        <v>138</v>
      </c>
      <c r="I19" s="9" t="s">
        <v>198</v>
      </c>
      <c r="J19" s="5">
        <v>5</v>
      </c>
      <c r="K19" s="5" t="s">
        <v>113</v>
      </c>
    </row>
    <row r="20" ht="30" customHeight="1" spans="1:11">
      <c r="A20" s="12"/>
      <c r="B20" s="14"/>
      <c r="C20" s="16" t="s">
        <v>152</v>
      </c>
      <c r="D20" s="15" t="s">
        <v>593</v>
      </c>
      <c r="E20" s="15"/>
      <c r="F20" s="15"/>
      <c r="G20" s="9" t="s">
        <v>594</v>
      </c>
      <c r="H20" s="9" t="s">
        <v>138</v>
      </c>
      <c r="I20" s="9" t="s">
        <v>134</v>
      </c>
      <c r="J20" s="5">
        <v>15</v>
      </c>
      <c r="K20" s="5" t="s">
        <v>113</v>
      </c>
    </row>
    <row r="21" ht="30" customHeight="1" spans="1:11">
      <c r="A21" s="12"/>
      <c r="B21" s="14"/>
      <c r="C21" s="16" t="s">
        <v>154</v>
      </c>
      <c r="D21" s="15" t="s">
        <v>322</v>
      </c>
      <c r="E21" s="15"/>
      <c r="F21" s="15"/>
      <c r="G21" s="9" t="s">
        <v>595</v>
      </c>
      <c r="H21" s="9" t="s">
        <v>138</v>
      </c>
      <c r="I21" s="9" t="s">
        <v>198</v>
      </c>
      <c r="J21" s="5">
        <v>5</v>
      </c>
      <c r="K21" s="5" t="s">
        <v>113</v>
      </c>
    </row>
    <row r="22" ht="30" customHeight="1" spans="1:11">
      <c r="A22" s="12"/>
      <c r="B22" s="14"/>
      <c r="C22" s="16" t="s">
        <v>156</v>
      </c>
      <c r="D22" s="15" t="s">
        <v>596</v>
      </c>
      <c r="E22" s="15"/>
      <c r="F22" s="15"/>
      <c r="G22" s="9" t="s">
        <v>597</v>
      </c>
      <c r="H22" s="9" t="s">
        <v>138</v>
      </c>
      <c r="I22" s="9" t="s">
        <v>198</v>
      </c>
      <c r="J22" s="5">
        <v>5</v>
      </c>
      <c r="K22" s="5" t="s">
        <v>113</v>
      </c>
    </row>
    <row r="23" ht="36.5" customHeight="1" spans="1:11">
      <c r="A23" s="12"/>
      <c r="B23" s="14" t="s">
        <v>158</v>
      </c>
      <c r="C23" s="14" t="s">
        <v>158</v>
      </c>
      <c r="D23" s="15" t="s">
        <v>598</v>
      </c>
      <c r="E23" s="15"/>
      <c r="F23" s="15"/>
      <c r="G23" s="9" t="s">
        <v>288</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68</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18</v>
      </c>
      <c r="G8" s="10">
        <f t="shared" si="0"/>
        <v>0</v>
      </c>
      <c r="H8" s="10">
        <f t="shared" si="0"/>
        <v>0</v>
      </c>
      <c r="I8" s="5">
        <v>10</v>
      </c>
      <c r="J8" s="18">
        <v>1</v>
      </c>
      <c r="K8" s="19">
        <f>IF(J8*I8&gt;10,10,J8*I8)</f>
        <v>10</v>
      </c>
    </row>
    <row r="9" ht="33.5" customHeight="1" spans="1:11">
      <c r="A9" s="8"/>
      <c r="B9" s="8"/>
      <c r="C9" s="8"/>
      <c r="D9" s="5" t="s">
        <v>111</v>
      </c>
      <c r="E9" s="5"/>
      <c r="F9" s="10">
        <v>18</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448</v>
      </c>
      <c r="C13" s="13"/>
      <c r="D13" s="13"/>
      <c r="E13" s="13"/>
      <c r="F13" s="13"/>
      <c r="G13" s="13"/>
      <c r="H13" s="13" t="s">
        <v>972</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165</v>
      </c>
      <c r="E15" s="15"/>
      <c r="F15" s="15"/>
      <c r="G15" s="9" t="s">
        <v>166</v>
      </c>
      <c r="H15" s="9" t="s">
        <v>167</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973</v>
      </c>
      <c r="H18" s="9" t="s">
        <v>471</v>
      </c>
      <c r="I18" s="9" t="s">
        <v>134</v>
      </c>
      <c r="J18" s="5">
        <v>15</v>
      </c>
      <c r="K18" s="5" t="s">
        <v>113</v>
      </c>
    </row>
    <row r="19" ht="36.5" customHeight="1" spans="1:11">
      <c r="A19" s="12"/>
      <c r="B19" s="14" t="s">
        <v>147</v>
      </c>
      <c r="C19" s="14" t="s">
        <v>148</v>
      </c>
      <c r="D19" s="15" t="s">
        <v>149</v>
      </c>
      <c r="E19" s="15"/>
      <c r="F19" s="15"/>
      <c r="G19" s="9" t="s">
        <v>150</v>
      </c>
      <c r="H19" s="9" t="s">
        <v>138</v>
      </c>
      <c r="I19" s="9" t="s">
        <v>151</v>
      </c>
      <c r="J19" s="5">
        <v>7.5</v>
      </c>
      <c r="K19" s="5" t="s">
        <v>113</v>
      </c>
    </row>
    <row r="20" ht="30" customHeight="1" spans="1:11">
      <c r="A20" s="12"/>
      <c r="B20" s="14"/>
      <c r="C20" s="16" t="s">
        <v>152</v>
      </c>
      <c r="D20" s="15" t="s">
        <v>153</v>
      </c>
      <c r="E20" s="15"/>
      <c r="F20" s="15"/>
      <c r="G20" s="9" t="s">
        <v>150</v>
      </c>
      <c r="H20" s="9" t="s">
        <v>138</v>
      </c>
      <c r="I20" s="9" t="s">
        <v>151</v>
      </c>
      <c r="J20" s="5">
        <v>7.5</v>
      </c>
      <c r="K20" s="5" t="s">
        <v>113</v>
      </c>
    </row>
    <row r="21" ht="30" customHeight="1" spans="1:11">
      <c r="A21" s="12"/>
      <c r="B21" s="14"/>
      <c r="C21" s="16" t="s">
        <v>154</v>
      </c>
      <c r="D21" s="15" t="s">
        <v>155</v>
      </c>
      <c r="E21" s="15"/>
      <c r="F21" s="15"/>
      <c r="G21" s="9" t="s">
        <v>150</v>
      </c>
      <c r="H21" s="9" t="s">
        <v>138</v>
      </c>
      <c r="I21" s="9" t="s">
        <v>151</v>
      </c>
      <c r="J21" s="5">
        <v>7.5</v>
      </c>
      <c r="K21" s="5" t="s">
        <v>113</v>
      </c>
    </row>
    <row r="22" ht="30" customHeight="1" spans="1:11">
      <c r="A22" s="12"/>
      <c r="B22" s="14"/>
      <c r="C22" s="16" t="s">
        <v>156</v>
      </c>
      <c r="D22" s="15" t="s">
        <v>157</v>
      </c>
      <c r="E22" s="15"/>
      <c r="F22" s="15"/>
      <c r="G22" s="9" t="s">
        <v>150</v>
      </c>
      <c r="H22" s="9" t="s">
        <v>138</v>
      </c>
      <c r="I22" s="9" t="s">
        <v>151</v>
      </c>
      <c r="J22" s="5">
        <v>7.5</v>
      </c>
      <c r="K22" s="5" t="s">
        <v>113</v>
      </c>
    </row>
    <row r="23" ht="36.5" customHeight="1" spans="1:11">
      <c r="A23" s="12"/>
      <c r="B23" s="14" t="s">
        <v>158</v>
      </c>
      <c r="C23" s="14" t="s">
        <v>158</v>
      </c>
      <c r="D23" s="15" t="s">
        <v>453</v>
      </c>
      <c r="E23" s="15"/>
      <c r="F23" s="15"/>
      <c r="G23" s="9" t="s">
        <v>160</v>
      </c>
      <c r="H23" s="9" t="s">
        <v>218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topLeftCell="A14" workbookViewId="0">
      <selection activeCell="C31" sqref="C31"/>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69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42.4349</v>
      </c>
      <c r="G8" s="10">
        <f t="shared" si="0"/>
        <v>42.4349</v>
      </c>
      <c r="H8" s="10">
        <f t="shared" si="0"/>
        <v>42.4349</v>
      </c>
      <c r="I8" s="5">
        <v>10</v>
      </c>
      <c r="J8" s="18">
        <f>H8/G8</f>
        <v>1</v>
      </c>
      <c r="K8" s="19">
        <f>IF(J8*I8&gt;10,10,J8*I8)</f>
        <v>10</v>
      </c>
    </row>
    <row r="9" ht="33.5" customHeight="1" spans="1:11">
      <c r="A9" s="8"/>
      <c r="B9" s="8"/>
      <c r="C9" s="8"/>
      <c r="D9" s="5" t="s">
        <v>111</v>
      </c>
      <c r="E9" s="5"/>
      <c r="F9" s="10">
        <v>42.4349</v>
      </c>
      <c r="G9" s="10">
        <v>42.4349</v>
      </c>
      <c r="H9" s="10">
        <v>42.4349</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974</v>
      </c>
      <c r="C13" s="13"/>
      <c r="D13" s="13"/>
      <c r="E13" s="13"/>
      <c r="F13" s="13"/>
      <c r="G13" s="13"/>
      <c r="H13" s="13" t="s">
        <v>974</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975</v>
      </c>
      <c r="E15" s="15"/>
      <c r="F15" s="15"/>
      <c r="G15" s="9" t="s">
        <v>976</v>
      </c>
      <c r="H15" s="9" t="s">
        <v>977</v>
      </c>
      <c r="I15" s="9" t="s">
        <v>139</v>
      </c>
      <c r="J15" s="5">
        <v>10</v>
      </c>
      <c r="K15" s="5" t="s">
        <v>113</v>
      </c>
    </row>
    <row r="16" ht="30" customHeight="1" spans="1:11">
      <c r="A16" s="12"/>
      <c r="B16" s="14"/>
      <c r="C16" s="14"/>
      <c r="D16" s="15" t="s">
        <v>978</v>
      </c>
      <c r="E16" s="15"/>
      <c r="F16" s="15"/>
      <c r="G16" s="9" t="s">
        <v>979</v>
      </c>
      <c r="H16" s="9" t="s">
        <v>980</v>
      </c>
      <c r="I16" s="9" t="s">
        <v>139</v>
      </c>
      <c r="J16" s="5">
        <v>10</v>
      </c>
      <c r="K16" s="5" t="s">
        <v>113</v>
      </c>
    </row>
    <row r="17" ht="30" customHeight="1" spans="1:11">
      <c r="A17" s="12"/>
      <c r="B17" s="14"/>
      <c r="C17" s="16" t="s">
        <v>135</v>
      </c>
      <c r="D17" s="15" t="s">
        <v>136</v>
      </c>
      <c r="E17" s="15"/>
      <c r="F17" s="15"/>
      <c r="G17" s="9" t="s">
        <v>197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981</v>
      </c>
      <c r="H19" s="9" t="s">
        <v>982</v>
      </c>
      <c r="I19" s="9" t="s">
        <v>139</v>
      </c>
      <c r="J19" s="5">
        <v>10</v>
      </c>
      <c r="K19" s="5" t="s">
        <v>113</v>
      </c>
    </row>
    <row r="20" ht="30" customHeight="1" spans="1:11">
      <c r="A20" s="12"/>
      <c r="B20" s="14" t="s">
        <v>147</v>
      </c>
      <c r="C20" s="14" t="s">
        <v>148</v>
      </c>
      <c r="D20" s="15" t="s">
        <v>983</v>
      </c>
      <c r="E20" s="15"/>
      <c r="F20" s="15"/>
      <c r="G20" s="9" t="s">
        <v>150</v>
      </c>
      <c r="H20" s="9" t="s">
        <v>138</v>
      </c>
      <c r="I20" s="9" t="s">
        <v>274</v>
      </c>
      <c r="J20" s="5">
        <v>9</v>
      </c>
      <c r="K20" s="5" t="s">
        <v>113</v>
      </c>
    </row>
    <row r="21" ht="30" customHeight="1" spans="1:11">
      <c r="A21" s="12"/>
      <c r="B21" s="14"/>
      <c r="C21" s="16" t="s">
        <v>152</v>
      </c>
      <c r="D21" s="15" t="s">
        <v>984</v>
      </c>
      <c r="E21" s="15"/>
      <c r="F21" s="15"/>
      <c r="G21" s="9" t="s">
        <v>150</v>
      </c>
      <c r="H21" s="9" t="s">
        <v>138</v>
      </c>
      <c r="I21" s="9" t="s">
        <v>274</v>
      </c>
      <c r="J21" s="5">
        <v>9</v>
      </c>
      <c r="K21" s="5" t="s">
        <v>113</v>
      </c>
    </row>
    <row r="22" ht="30" customHeight="1" spans="1:11">
      <c r="A22" s="12"/>
      <c r="B22" s="14"/>
      <c r="C22" s="16" t="s">
        <v>154</v>
      </c>
      <c r="D22" s="15" t="s">
        <v>270</v>
      </c>
      <c r="E22" s="15"/>
      <c r="F22" s="15"/>
      <c r="G22" s="9" t="s">
        <v>271</v>
      </c>
      <c r="H22" s="9" t="s">
        <v>138</v>
      </c>
      <c r="I22" s="9" t="s">
        <v>272</v>
      </c>
      <c r="J22" s="5">
        <v>3</v>
      </c>
      <c r="K22" s="5" t="s">
        <v>113</v>
      </c>
    </row>
    <row r="23" ht="36.5" customHeight="1" spans="1:11">
      <c r="A23" s="12"/>
      <c r="B23" s="14"/>
      <c r="C23" s="16" t="s">
        <v>156</v>
      </c>
      <c r="D23" s="15" t="s">
        <v>985</v>
      </c>
      <c r="E23" s="15"/>
      <c r="F23" s="15"/>
      <c r="G23" s="9" t="s">
        <v>150</v>
      </c>
      <c r="H23" s="9" t="s">
        <v>138</v>
      </c>
      <c r="I23" s="9" t="s">
        <v>274</v>
      </c>
      <c r="J23" s="5">
        <v>9</v>
      </c>
      <c r="K23" s="5" t="s">
        <v>113</v>
      </c>
    </row>
    <row r="24" ht="37.5" customHeight="1" spans="1:11">
      <c r="A24" s="12"/>
      <c r="B24" s="14" t="s">
        <v>158</v>
      </c>
      <c r="C24" s="14" t="s">
        <v>158</v>
      </c>
      <c r="D24" s="15" t="s">
        <v>986</v>
      </c>
      <c r="E24" s="15"/>
      <c r="F24" s="15"/>
      <c r="G24" s="9" t="s">
        <v>324</v>
      </c>
      <c r="H24" s="9" t="s">
        <v>250</v>
      </c>
      <c r="I24" s="9" t="s">
        <v>139</v>
      </c>
      <c r="J24" s="5">
        <v>10</v>
      </c>
      <c r="K24" s="5" t="s">
        <v>113</v>
      </c>
    </row>
    <row r="25" ht="33" customHeight="1" spans="1:11">
      <c r="A25" s="17" t="s">
        <v>162</v>
      </c>
      <c r="B25" s="17"/>
      <c r="C25" s="17"/>
      <c r="D25" s="17"/>
      <c r="E25" s="17"/>
      <c r="F25" s="17"/>
      <c r="G25" s="17"/>
      <c r="H25" s="17" t="s">
        <v>113</v>
      </c>
      <c r="I25" s="17">
        <v>100</v>
      </c>
      <c r="J25" s="22">
        <f>SUM(J15:J24)+K8</f>
        <v>100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138</v>
      </c>
      <c r="G8" s="10">
        <f t="shared" si="0"/>
        <v>138</v>
      </c>
      <c r="H8" s="10">
        <f t="shared" si="0"/>
        <v>4.1412</v>
      </c>
      <c r="I8" s="5">
        <v>10</v>
      </c>
      <c r="J8" s="18">
        <f>H8/G8</f>
        <v>0.0300086956521739</v>
      </c>
      <c r="K8" s="19">
        <f>IF(J8*I8&gt;10,10,J8*I8)</f>
        <v>0.300086956521739</v>
      </c>
    </row>
    <row r="9" ht="33.5" customHeight="1" spans="1:11">
      <c r="A9" s="8"/>
      <c r="B9" s="8"/>
      <c r="C9" s="8"/>
      <c r="D9" s="5" t="s">
        <v>111</v>
      </c>
      <c r="E9" s="5"/>
      <c r="F9" s="10">
        <v>138</v>
      </c>
      <c r="G9" s="10">
        <v>138</v>
      </c>
      <c r="H9" s="10">
        <v>4.1412</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987</v>
      </c>
      <c r="C13" s="13"/>
      <c r="D13" s="13"/>
      <c r="E13" s="13"/>
      <c r="F13" s="13"/>
      <c r="G13" s="13"/>
      <c r="H13" s="13" t="s">
        <v>988</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989</v>
      </c>
      <c r="E15" s="15"/>
      <c r="F15" s="15"/>
      <c r="G15" s="9" t="s">
        <v>990</v>
      </c>
      <c r="H15" s="9" t="s">
        <v>991</v>
      </c>
      <c r="I15" s="9" t="s">
        <v>139</v>
      </c>
      <c r="J15" s="5">
        <v>10</v>
      </c>
      <c r="K15" s="5" t="s">
        <v>113</v>
      </c>
    </row>
    <row r="16" ht="30" customHeight="1" spans="1:11">
      <c r="A16" s="12"/>
      <c r="B16" s="14"/>
      <c r="C16" s="14"/>
      <c r="D16" s="15" t="s">
        <v>992</v>
      </c>
      <c r="E16" s="15"/>
      <c r="F16" s="15"/>
      <c r="G16" s="9" t="s">
        <v>324</v>
      </c>
      <c r="H16" s="9" t="s">
        <v>408</v>
      </c>
      <c r="I16" s="9" t="s">
        <v>139</v>
      </c>
      <c r="J16" s="5">
        <v>10</v>
      </c>
      <c r="K16" s="5" t="s">
        <v>113</v>
      </c>
    </row>
    <row r="17" ht="30" customHeight="1" spans="1:11">
      <c r="A17" s="12"/>
      <c r="B17" s="14"/>
      <c r="C17" s="16" t="s">
        <v>135</v>
      </c>
      <c r="D17" s="15" t="s">
        <v>136</v>
      </c>
      <c r="E17" s="15"/>
      <c r="F17" s="15"/>
      <c r="G17" s="9" t="s">
        <v>137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993</v>
      </c>
      <c r="H19" s="9" t="s">
        <v>994</v>
      </c>
      <c r="I19" s="9" t="s">
        <v>139</v>
      </c>
      <c r="J19" s="5">
        <v>10</v>
      </c>
      <c r="K19" s="5" t="s">
        <v>113</v>
      </c>
    </row>
    <row r="20" ht="30" customHeight="1" spans="1:11">
      <c r="A20" s="12"/>
      <c r="B20" s="14" t="s">
        <v>147</v>
      </c>
      <c r="C20" s="14" t="s">
        <v>148</v>
      </c>
      <c r="D20" s="15" t="s">
        <v>995</v>
      </c>
      <c r="E20" s="15"/>
      <c r="F20" s="15"/>
      <c r="G20" s="9" t="s">
        <v>150</v>
      </c>
      <c r="H20" s="9" t="s">
        <v>138</v>
      </c>
      <c r="I20" s="9" t="s">
        <v>151</v>
      </c>
      <c r="J20" s="5">
        <v>7.5</v>
      </c>
      <c r="K20" s="5" t="s">
        <v>113</v>
      </c>
    </row>
    <row r="21" ht="30" customHeight="1" spans="1:11">
      <c r="A21" s="12"/>
      <c r="B21" s="14"/>
      <c r="C21" s="16" t="s">
        <v>152</v>
      </c>
      <c r="D21" s="15" t="s">
        <v>996</v>
      </c>
      <c r="E21" s="15"/>
      <c r="F21" s="15"/>
      <c r="G21" s="9" t="s">
        <v>150</v>
      </c>
      <c r="H21" s="9" t="s">
        <v>138</v>
      </c>
      <c r="I21" s="9" t="s">
        <v>151</v>
      </c>
      <c r="J21" s="5">
        <v>7.5</v>
      </c>
      <c r="K21" s="5" t="s">
        <v>113</v>
      </c>
    </row>
    <row r="22" ht="30" customHeight="1" spans="1:11">
      <c r="A22" s="12"/>
      <c r="B22" s="14"/>
      <c r="C22" s="16" t="s">
        <v>154</v>
      </c>
      <c r="D22" s="15" t="s">
        <v>997</v>
      </c>
      <c r="E22" s="15"/>
      <c r="F22" s="15"/>
      <c r="G22" s="9" t="s">
        <v>150</v>
      </c>
      <c r="H22" s="9" t="s">
        <v>138</v>
      </c>
      <c r="I22" s="9" t="s">
        <v>151</v>
      </c>
      <c r="J22" s="5">
        <v>7.5</v>
      </c>
      <c r="K22" s="5" t="s">
        <v>113</v>
      </c>
    </row>
    <row r="23" ht="36.5" customHeight="1" spans="1:11">
      <c r="A23" s="12"/>
      <c r="B23" s="14"/>
      <c r="C23" s="16" t="s">
        <v>156</v>
      </c>
      <c r="D23" s="15" t="s">
        <v>998</v>
      </c>
      <c r="E23" s="15"/>
      <c r="F23" s="15"/>
      <c r="G23" s="9" t="s">
        <v>150</v>
      </c>
      <c r="H23" s="9" t="s">
        <v>138</v>
      </c>
      <c r="I23" s="9" t="s">
        <v>151</v>
      </c>
      <c r="J23" s="5">
        <v>7.5</v>
      </c>
      <c r="K23" s="5" t="s">
        <v>113</v>
      </c>
    </row>
    <row r="24" ht="37.5" customHeight="1" spans="1:11">
      <c r="A24" s="12"/>
      <c r="B24" s="14" t="s">
        <v>158</v>
      </c>
      <c r="C24" s="14" t="s">
        <v>158</v>
      </c>
      <c r="D24" s="15" t="s">
        <v>191</v>
      </c>
      <c r="E24" s="15"/>
      <c r="F24" s="15"/>
      <c r="G24" s="9" t="s">
        <v>160</v>
      </c>
      <c r="H24" s="9" t="s">
        <v>171</v>
      </c>
      <c r="I24" s="9" t="s">
        <v>139</v>
      </c>
      <c r="J24" s="5">
        <v>10</v>
      </c>
      <c r="K24" s="5" t="s">
        <v>113</v>
      </c>
    </row>
    <row r="25" ht="31" customHeight="1" spans="1:11">
      <c r="A25" s="17" t="s">
        <v>162</v>
      </c>
      <c r="B25" s="17"/>
      <c r="C25" s="17"/>
      <c r="D25" s="17"/>
      <c r="E25" s="17"/>
      <c r="F25" s="17"/>
      <c r="G25" s="17"/>
      <c r="H25" s="17" t="s">
        <v>113</v>
      </c>
      <c r="I25" s="17">
        <v>100</v>
      </c>
      <c r="J25" s="22">
        <f>SUM(J15:J24)+K8</f>
        <v>90.3000869565217</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71</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137</v>
      </c>
      <c r="G8" s="10">
        <f t="shared" si="0"/>
        <v>107.7</v>
      </c>
      <c r="H8" s="10">
        <f t="shared" si="0"/>
        <v>107.7</v>
      </c>
      <c r="I8" s="5">
        <v>10</v>
      </c>
      <c r="J8" s="18">
        <f>H8/G8</f>
        <v>1</v>
      </c>
      <c r="K8" s="19">
        <f>IF(J8*I8&gt;10,10,J8*I8)</f>
        <v>10</v>
      </c>
    </row>
    <row r="9" ht="33.5" customHeight="1" spans="1:11">
      <c r="A9" s="8"/>
      <c r="B9" s="8"/>
      <c r="C9" s="8"/>
      <c r="D9" s="5" t="s">
        <v>111</v>
      </c>
      <c r="E9" s="5"/>
      <c r="F9" s="10">
        <v>137</v>
      </c>
      <c r="G9" s="10">
        <v>107.7</v>
      </c>
      <c r="H9" s="10">
        <v>107.7</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193</v>
      </c>
      <c r="C13" s="13"/>
      <c r="D13" s="13"/>
      <c r="E13" s="13"/>
      <c r="F13" s="13"/>
      <c r="G13" s="13"/>
      <c r="H13" s="13" t="s">
        <v>193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999</v>
      </c>
      <c r="E15" s="15"/>
      <c r="F15" s="15"/>
      <c r="G15" s="9" t="s">
        <v>195</v>
      </c>
      <c r="H15" s="9" t="s">
        <v>196</v>
      </c>
      <c r="I15" s="9" t="s">
        <v>134</v>
      </c>
      <c r="J15" s="5">
        <v>15</v>
      </c>
      <c r="K15" s="5" t="s">
        <v>113</v>
      </c>
    </row>
    <row r="16" ht="30" customHeight="1" spans="1:11">
      <c r="A16" s="12"/>
      <c r="B16" s="14"/>
      <c r="C16" s="16" t="s">
        <v>135</v>
      </c>
      <c r="D16" s="15" t="s">
        <v>826</v>
      </c>
      <c r="E16" s="15"/>
      <c r="F16" s="15"/>
      <c r="G16" s="9" t="s">
        <v>324</v>
      </c>
      <c r="H16" s="9" t="s">
        <v>250</v>
      </c>
      <c r="I16" s="9" t="s">
        <v>139</v>
      </c>
      <c r="J16" s="5">
        <v>10</v>
      </c>
      <c r="K16" s="5" t="s">
        <v>113</v>
      </c>
    </row>
    <row r="17" ht="30" customHeight="1" spans="1:11">
      <c r="A17" s="12"/>
      <c r="B17" s="14"/>
      <c r="C17" s="16" t="s">
        <v>140</v>
      </c>
      <c r="D17" s="15" t="s">
        <v>827</v>
      </c>
      <c r="E17" s="15"/>
      <c r="F17" s="15"/>
      <c r="G17" s="9" t="s">
        <v>1000</v>
      </c>
      <c r="H17" s="9" t="s">
        <v>138</v>
      </c>
      <c r="I17" s="9" t="s">
        <v>139</v>
      </c>
      <c r="J17" s="5">
        <v>10</v>
      </c>
      <c r="K17" s="5" t="s">
        <v>113</v>
      </c>
    </row>
    <row r="18" ht="30" customHeight="1" spans="1:11">
      <c r="A18" s="12"/>
      <c r="B18" s="14"/>
      <c r="C18" s="16" t="s">
        <v>143</v>
      </c>
      <c r="D18" s="15" t="s">
        <v>144</v>
      </c>
      <c r="E18" s="15"/>
      <c r="F18" s="15"/>
      <c r="G18" s="9" t="s">
        <v>1001</v>
      </c>
      <c r="H18" s="9" t="s">
        <v>1002</v>
      </c>
      <c r="I18" s="9" t="s">
        <v>134</v>
      </c>
      <c r="J18" s="5">
        <v>15</v>
      </c>
      <c r="K18" s="5" t="s">
        <v>113</v>
      </c>
    </row>
    <row r="19" ht="36.5" customHeight="1" spans="1:11">
      <c r="A19" s="12"/>
      <c r="B19" s="14" t="s">
        <v>147</v>
      </c>
      <c r="C19" s="14" t="s">
        <v>148</v>
      </c>
      <c r="D19" s="15" t="s">
        <v>209</v>
      </c>
      <c r="E19" s="15"/>
      <c r="F19" s="15"/>
      <c r="G19" s="9" t="s">
        <v>150</v>
      </c>
      <c r="H19" s="9" t="s">
        <v>138</v>
      </c>
      <c r="I19" s="9" t="s">
        <v>151</v>
      </c>
      <c r="J19" s="5">
        <v>7.5</v>
      </c>
      <c r="K19" s="5" t="s">
        <v>113</v>
      </c>
    </row>
    <row r="20" ht="30" customHeight="1" spans="1:11">
      <c r="A20" s="12"/>
      <c r="B20" s="14"/>
      <c r="C20" s="16" t="s">
        <v>152</v>
      </c>
      <c r="D20" s="15" t="s">
        <v>210</v>
      </c>
      <c r="E20" s="15"/>
      <c r="F20" s="15"/>
      <c r="G20" s="9" t="s">
        <v>150</v>
      </c>
      <c r="H20" s="9" t="s">
        <v>138</v>
      </c>
      <c r="I20" s="9" t="s">
        <v>151</v>
      </c>
      <c r="J20" s="5">
        <v>7.5</v>
      </c>
      <c r="K20" s="5" t="s">
        <v>113</v>
      </c>
    </row>
    <row r="21" ht="30" customHeight="1" spans="1:11">
      <c r="A21" s="12"/>
      <c r="B21" s="14"/>
      <c r="C21" s="16" t="s">
        <v>154</v>
      </c>
      <c r="D21" s="15" t="s">
        <v>211</v>
      </c>
      <c r="E21" s="15"/>
      <c r="F21" s="15"/>
      <c r="G21" s="9" t="s">
        <v>150</v>
      </c>
      <c r="H21" s="9" t="s">
        <v>138</v>
      </c>
      <c r="I21" s="9" t="s">
        <v>151</v>
      </c>
      <c r="J21" s="5">
        <v>7.5</v>
      </c>
      <c r="K21" s="5" t="s">
        <v>113</v>
      </c>
    </row>
    <row r="22" ht="30" customHeight="1" spans="1:11">
      <c r="A22" s="12"/>
      <c r="B22" s="14"/>
      <c r="C22" s="16" t="s">
        <v>156</v>
      </c>
      <c r="D22" s="15" t="s">
        <v>212</v>
      </c>
      <c r="E22" s="15"/>
      <c r="F22" s="15"/>
      <c r="G22" s="9" t="s">
        <v>150</v>
      </c>
      <c r="H22" s="9" t="s">
        <v>138</v>
      </c>
      <c r="I22" s="9" t="s">
        <v>151</v>
      </c>
      <c r="J22" s="5">
        <v>7.5</v>
      </c>
      <c r="K22" s="5" t="s">
        <v>113</v>
      </c>
    </row>
    <row r="23" ht="36.5" customHeight="1" spans="1:11">
      <c r="A23" s="12"/>
      <c r="B23" s="14" t="s">
        <v>158</v>
      </c>
      <c r="C23" s="14" t="s">
        <v>158</v>
      </c>
      <c r="D23" s="15" t="s">
        <v>213</v>
      </c>
      <c r="E23" s="15"/>
      <c r="F23" s="15"/>
      <c r="G23" s="9" t="s">
        <v>324</v>
      </c>
      <c r="H23" s="9" t="s">
        <v>408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14" workbookViewId="0">
      <selection activeCell="P16" sqref="P16"/>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200</v>
      </c>
      <c r="G8" s="10">
        <f t="shared" si="0"/>
        <v>167.3886</v>
      </c>
      <c r="H8" s="10">
        <f t="shared" si="0"/>
        <v>167.3886</v>
      </c>
      <c r="I8" s="5">
        <v>10</v>
      </c>
      <c r="J8" s="18">
        <f>H8/G8</f>
        <v>1</v>
      </c>
      <c r="K8" s="19">
        <f>IF(J8*I8&gt;10,10,J8*I8)</f>
        <v>10</v>
      </c>
    </row>
    <row r="9" ht="33.5" customHeight="1" spans="1:11">
      <c r="A9" s="8"/>
      <c r="B9" s="8"/>
      <c r="C9" s="8"/>
      <c r="D9" s="5" t="s">
        <v>111</v>
      </c>
      <c r="E9" s="5"/>
      <c r="F9" s="10">
        <v>200</v>
      </c>
      <c r="G9" s="10">
        <v>167.3886</v>
      </c>
      <c r="H9" s="10">
        <v>167.3886</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214</v>
      </c>
      <c r="C13" s="13"/>
      <c r="D13" s="13"/>
      <c r="E13" s="13"/>
      <c r="F13" s="13"/>
      <c r="G13" s="13"/>
      <c r="H13" s="13" t="s">
        <v>215</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216</v>
      </c>
      <c r="E15" s="15"/>
      <c r="F15" s="15"/>
      <c r="G15" s="9" t="s">
        <v>217</v>
      </c>
      <c r="H15" s="9" t="s">
        <v>218</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219</v>
      </c>
      <c r="E17" s="15"/>
      <c r="F17" s="15"/>
      <c r="G17" s="9" t="s">
        <v>220</v>
      </c>
      <c r="H17" s="9" t="s">
        <v>138</v>
      </c>
      <c r="I17" s="9" t="s">
        <v>139</v>
      </c>
      <c r="J17" s="5">
        <v>10</v>
      </c>
      <c r="K17" s="5" t="s">
        <v>113</v>
      </c>
    </row>
    <row r="18" ht="30" customHeight="1" spans="1:11">
      <c r="A18" s="12"/>
      <c r="B18" s="14"/>
      <c r="C18" s="16" t="s">
        <v>143</v>
      </c>
      <c r="D18" s="15" t="s">
        <v>144</v>
      </c>
      <c r="E18" s="15"/>
      <c r="F18" s="15"/>
      <c r="G18" s="9" t="s">
        <v>221</v>
      </c>
      <c r="H18" s="9" t="s">
        <v>222</v>
      </c>
      <c r="I18" s="9" t="s">
        <v>134</v>
      </c>
      <c r="J18" s="5">
        <v>15</v>
      </c>
      <c r="K18" s="5" t="s">
        <v>113</v>
      </c>
    </row>
    <row r="19" ht="36.5" customHeight="1" spans="1:11">
      <c r="A19" s="12"/>
      <c r="B19" s="14" t="s">
        <v>147</v>
      </c>
      <c r="C19" s="14" t="s">
        <v>148</v>
      </c>
      <c r="D19" s="15" t="s">
        <v>223</v>
      </c>
      <c r="E19" s="15"/>
      <c r="F19" s="15"/>
      <c r="G19" s="9" t="s">
        <v>150</v>
      </c>
      <c r="H19" s="9" t="s">
        <v>138</v>
      </c>
      <c r="I19" s="9" t="s">
        <v>151</v>
      </c>
      <c r="J19" s="5">
        <v>7.5</v>
      </c>
      <c r="K19" s="5" t="s">
        <v>113</v>
      </c>
    </row>
    <row r="20" ht="30" customHeight="1" spans="1:11">
      <c r="A20" s="12"/>
      <c r="B20" s="14"/>
      <c r="C20" s="16" t="s">
        <v>152</v>
      </c>
      <c r="D20" s="15" t="s">
        <v>224</v>
      </c>
      <c r="E20" s="15"/>
      <c r="F20" s="15"/>
      <c r="G20" s="9" t="s">
        <v>150</v>
      </c>
      <c r="H20" s="9" t="s">
        <v>138</v>
      </c>
      <c r="I20" s="9" t="s">
        <v>151</v>
      </c>
      <c r="J20" s="5">
        <v>7.5</v>
      </c>
      <c r="K20" s="5" t="s">
        <v>113</v>
      </c>
    </row>
    <row r="21" ht="30" customHeight="1" spans="1:11">
      <c r="A21" s="12"/>
      <c r="B21" s="14"/>
      <c r="C21" s="16" t="s">
        <v>154</v>
      </c>
      <c r="D21" s="15" t="s">
        <v>225</v>
      </c>
      <c r="E21" s="15"/>
      <c r="F21" s="15"/>
      <c r="G21" s="9" t="s">
        <v>150</v>
      </c>
      <c r="H21" s="9" t="s">
        <v>138</v>
      </c>
      <c r="I21" s="9" t="s">
        <v>151</v>
      </c>
      <c r="J21" s="5">
        <v>7.5</v>
      </c>
      <c r="K21" s="5" t="s">
        <v>113</v>
      </c>
    </row>
    <row r="22" ht="30" customHeight="1" spans="1:11">
      <c r="A22" s="12"/>
      <c r="B22" s="14"/>
      <c r="C22" s="16" t="s">
        <v>156</v>
      </c>
      <c r="D22" s="15" t="s">
        <v>226</v>
      </c>
      <c r="E22" s="15"/>
      <c r="F22" s="15"/>
      <c r="G22" s="9" t="s">
        <v>150</v>
      </c>
      <c r="H22" s="9" t="s">
        <v>138</v>
      </c>
      <c r="I22" s="9" t="s">
        <v>151</v>
      </c>
      <c r="J22" s="5">
        <v>7.5</v>
      </c>
      <c r="K22" s="5" t="s">
        <v>113</v>
      </c>
    </row>
    <row r="23" ht="36.5" customHeight="1" spans="1:11">
      <c r="A23" s="12"/>
      <c r="B23" s="14" t="s">
        <v>158</v>
      </c>
      <c r="C23" s="14" t="s">
        <v>158</v>
      </c>
      <c r="D23" s="15" t="s">
        <v>191</v>
      </c>
      <c r="E23" s="15"/>
      <c r="F23" s="15"/>
      <c r="G23" s="9" t="s">
        <v>160</v>
      </c>
      <c r="H23" s="9" t="s">
        <v>227</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72</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22</v>
      </c>
      <c r="G8" s="10">
        <f t="shared" si="0"/>
        <v>0</v>
      </c>
      <c r="H8" s="10">
        <f t="shared" si="0"/>
        <v>0</v>
      </c>
      <c r="I8" s="5">
        <v>10</v>
      </c>
      <c r="J8" s="18">
        <v>1</v>
      </c>
      <c r="K8" s="19">
        <f>IF(J8*I8&gt;10,10,J8*I8)</f>
        <v>10</v>
      </c>
    </row>
    <row r="9" ht="33.5" customHeight="1" spans="1:11">
      <c r="A9" s="8"/>
      <c r="B9" s="8"/>
      <c r="C9" s="8"/>
      <c r="D9" s="5" t="s">
        <v>111</v>
      </c>
      <c r="E9" s="5"/>
      <c r="F9" s="10">
        <v>22</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1003</v>
      </c>
      <c r="C13" s="13"/>
      <c r="D13" s="13"/>
      <c r="E13" s="13"/>
      <c r="F13" s="13"/>
      <c r="G13" s="13"/>
      <c r="H13" s="13" t="s">
        <v>1003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1004</v>
      </c>
      <c r="E15" s="15"/>
      <c r="F15" s="15"/>
      <c r="G15" s="9" t="s">
        <v>195</v>
      </c>
      <c r="H15" s="9" t="s">
        <v>196</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1005</v>
      </c>
      <c r="E17" s="15"/>
      <c r="F17" s="15"/>
      <c r="G17" s="9" t="s">
        <v>1006</v>
      </c>
      <c r="H17" s="9" t="s">
        <v>138</v>
      </c>
      <c r="I17" s="9" t="s">
        <v>139</v>
      </c>
      <c r="J17" s="5">
        <v>10</v>
      </c>
      <c r="K17" s="5" t="s">
        <v>113</v>
      </c>
    </row>
    <row r="18" ht="30" customHeight="1" spans="1:11">
      <c r="A18" s="12"/>
      <c r="B18" s="14"/>
      <c r="C18" s="16" t="s">
        <v>143</v>
      </c>
      <c r="D18" s="15" t="s">
        <v>144</v>
      </c>
      <c r="E18" s="15"/>
      <c r="F18" s="15"/>
      <c r="G18" s="9" t="s">
        <v>1007</v>
      </c>
      <c r="H18" s="9" t="s">
        <v>471</v>
      </c>
      <c r="I18" s="9" t="s">
        <v>134</v>
      </c>
      <c r="J18" s="5">
        <v>15</v>
      </c>
      <c r="K18" s="5" t="s">
        <v>113</v>
      </c>
    </row>
    <row r="19" ht="36.5" customHeight="1" spans="1:11">
      <c r="A19" s="12"/>
      <c r="B19" s="14" t="s">
        <v>147</v>
      </c>
      <c r="C19" s="14" t="s">
        <v>148</v>
      </c>
      <c r="D19" s="15" t="s">
        <v>209</v>
      </c>
      <c r="E19" s="15"/>
      <c r="F19" s="15"/>
      <c r="G19" s="9" t="s">
        <v>150</v>
      </c>
      <c r="H19" s="9" t="s">
        <v>138</v>
      </c>
      <c r="I19" s="9" t="s">
        <v>151</v>
      </c>
      <c r="J19" s="5">
        <v>7.5</v>
      </c>
      <c r="K19" s="5" t="s">
        <v>113</v>
      </c>
    </row>
    <row r="20" ht="30" customHeight="1" spans="1:11">
      <c r="A20" s="12"/>
      <c r="B20" s="14"/>
      <c r="C20" s="16" t="s">
        <v>152</v>
      </c>
      <c r="D20" s="15" t="s">
        <v>210</v>
      </c>
      <c r="E20" s="15"/>
      <c r="F20" s="15"/>
      <c r="G20" s="9" t="s">
        <v>150</v>
      </c>
      <c r="H20" s="9" t="s">
        <v>138</v>
      </c>
      <c r="I20" s="9" t="s">
        <v>151</v>
      </c>
      <c r="J20" s="5">
        <v>7.5</v>
      </c>
      <c r="K20" s="5" t="s">
        <v>113</v>
      </c>
    </row>
    <row r="21" ht="30" customHeight="1" spans="1:11">
      <c r="A21" s="12"/>
      <c r="B21" s="14"/>
      <c r="C21" s="16" t="s">
        <v>154</v>
      </c>
      <c r="D21" s="15" t="s">
        <v>211</v>
      </c>
      <c r="E21" s="15"/>
      <c r="F21" s="15"/>
      <c r="G21" s="9" t="s">
        <v>150</v>
      </c>
      <c r="H21" s="9" t="s">
        <v>138</v>
      </c>
      <c r="I21" s="9" t="s">
        <v>151</v>
      </c>
      <c r="J21" s="5">
        <v>7.5</v>
      </c>
      <c r="K21" s="5" t="s">
        <v>113</v>
      </c>
    </row>
    <row r="22" ht="30" customHeight="1" spans="1:11">
      <c r="A22" s="12"/>
      <c r="B22" s="14"/>
      <c r="C22" s="16" t="s">
        <v>156</v>
      </c>
      <c r="D22" s="15" t="s">
        <v>1008</v>
      </c>
      <c r="E22" s="15"/>
      <c r="F22" s="15"/>
      <c r="G22" s="9" t="s">
        <v>363</v>
      </c>
      <c r="H22" s="9" t="s">
        <v>138</v>
      </c>
      <c r="I22" s="9" t="s">
        <v>151</v>
      </c>
      <c r="J22" s="5">
        <v>7.5</v>
      </c>
      <c r="K22" s="5" t="s">
        <v>113</v>
      </c>
    </row>
    <row r="23" ht="36.5" customHeight="1" spans="1:11">
      <c r="A23" s="12"/>
      <c r="B23" s="14" t="s">
        <v>158</v>
      </c>
      <c r="C23" s="14" t="s">
        <v>158</v>
      </c>
      <c r="D23" s="15" t="s">
        <v>213</v>
      </c>
      <c r="E23" s="15"/>
      <c r="F23" s="15"/>
      <c r="G23" s="9" t="s">
        <v>160</v>
      </c>
      <c r="H23" s="9" t="s">
        <v>161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8"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73</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10</v>
      </c>
      <c r="G8" s="10">
        <f t="shared" si="0"/>
        <v>0</v>
      </c>
      <c r="H8" s="10">
        <f t="shared" si="0"/>
        <v>0</v>
      </c>
      <c r="I8" s="5">
        <v>10</v>
      </c>
      <c r="J8" s="18">
        <v>1</v>
      </c>
      <c r="K8" s="19">
        <f>IF(J8*I8&gt;10,10,J8*I8)</f>
        <v>10</v>
      </c>
    </row>
    <row r="9" ht="33.5" customHeight="1" spans="1:11">
      <c r="A9" s="8"/>
      <c r="B9" s="8"/>
      <c r="C9" s="8"/>
      <c r="D9" s="5" t="s">
        <v>111</v>
      </c>
      <c r="E9" s="5"/>
      <c r="F9" s="10">
        <v>10</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1009</v>
      </c>
      <c r="C13" s="13"/>
      <c r="D13" s="13"/>
      <c r="E13" s="13"/>
      <c r="F13" s="13"/>
      <c r="G13" s="13"/>
      <c r="H13" s="13" t="s">
        <v>1009</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194</v>
      </c>
      <c r="E15" s="15"/>
      <c r="F15" s="15"/>
      <c r="G15" s="9" t="s">
        <v>195</v>
      </c>
      <c r="H15" s="9" t="s">
        <v>196</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1010</v>
      </c>
      <c r="H18" s="9" t="s">
        <v>471</v>
      </c>
      <c r="I18" s="9" t="s">
        <v>134</v>
      </c>
      <c r="J18" s="5">
        <v>15</v>
      </c>
      <c r="K18" s="5" t="s">
        <v>113</v>
      </c>
    </row>
    <row r="19" ht="36.5" customHeight="1" spans="1:11">
      <c r="A19" s="12"/>
      <c r="B19" s="14" t="s">
        <v>147</v>
      </c>
      <c r="C19" s="14" t="s">
        <v>148</v>
      </c>
      <c r="D19" s="15" t="s">
        <v>209</v>
      </c>
      <c r="E19" s="15"/>
      <c r="F19" s="15"/>
      <c r="G19" s="9" t="s">
        <v>150</v>
      </c>
      <c r="H19" s="9" t="s">
        <v>138</v>
      </c>
      <c r="I19" s="9" t="s">
        <v>151</v>
      </c>
      <c r="J19" s="5">
        <v>7.5</v>
      </c>
      <c r="K19" s="5" t="s">
        <v>113</v>
      </c>
    </row>
    <row r="20" ht="30" customHeight="1" spans="1:11">
      <c r="A20" s="12"/>
      <c r="B20" s="14"/>
      <c r="C20" s="16" t="s">
        <v>152</v>
      </c>
      <c r="D20" s="15" t="s">
        <v>210</v>
      </c>
      <c r="E20" s="15"/>
      <c r="F20" s="15"/>
      <c r="G20" s="9" t="s">
        <v>150</v>
      </c>
      <c r="H20" s="9" t="s">
        <v>138</v>
      </c>
      <c r="I20" s="9" t="s">
        <v>151</v>
      </c>
      <c r="J20" s="5">
        <v>7.5</v>
      </c>
      <c r="K20" s="5" t="s">
        <v>113</v>
      </c>
    </row>
    <row r="21" ht="30" customHeight="1" spans="1:11">
      <c r="A21" s="12"/>
      <c r="B21" s="14"/>
      <c r="C21" s="16" t="s">
        <v>154</v>
      </c>
      <c r="D21" s="15" t="s">
        <v>211</v>
      </c>
      <c r="E21" s="15"/>
      <c r="F21" s="15"/>
      <c r="G21" s="9" t="s">
        <v>150</v>
      </c>
      <c r="H21" s="9" t="s">
        <v>138</v>
      </c>
      <c r="I21" s="9" t="s">
        <v>151</v>
      </c>
      <c r="J21" s="5">
        <v>7.5</v>
      </c>
      <c r="K21" s="5" t="s">
        <v>113</v>
      </c>
    </row>
    <row r="22" ht="30" customHeight="1" spans="1:11">
      <c r="A22" s="12"/>
      <c r="B22" s="14"/>
      <c r="C22" s="16" t="s">
        <v>156</v>
      </c>
      <c r="D22" s="15" t="s">
        <v>212</v>
      </c>
      <c r="E22" s="15"/>
      <c r="F22" s="15"/>
      <c r="G22" s="9" t="s">
        <v>150</v>
      </c>
      <c r="H22" s="9" t="s">
        <v>138</v>
      </c>
      <c r="I22" s="9" t="s">
        <v>151</v>
      </c>
      <c r="J22" s="5">
        <v>7.5</v>
      </c>
      <c r="K22" s="5" t="s">
        <v>113</v>
      </c>
    </row>
    <row r="23" ht="36.5" customHeight="1" spans="1:11">
      <c r="A23" s="12"/>
      <c r="B23" s="14" t="s">
        <v>158</v>
      </c>
      <c r="C23" s="14" t="s">
        <v>158</v>
      </c>
      <c r="D23" s="15" t="s">
        <v>213</v>
      </c>
      <c r="E23" s="15"/>
      <c r="F23" s="15"/>
      <c r="G23" s="9" t="s">
        <v>160</v>
      </c>
      <c r="H23" s="9" t="s">
        <v>218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topLeftCell="A8" workbookViewId="0">
      <selection activeCell="O16" sqref="O16"/>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68.7385</v>
      </c>
      <c r="G8" s="10">
        <f t="shared" si="0"/>
        <v>68.7383</v>
      </c>
      <c r="H8" s="10">
        <f t="shared" si="0"/>
        <v>68.7383</v>
      </c>
      <c r="I8" s="5">
        <v>10</v>
      </c>
      <c r="J8" s="18">
        <f>H8/G8</f>
        <v>1</v>
      </c>
      <c r="K8" s="19">
        <f>IF(J8*I8&gt;10,10,J8*I8)</f>
        <v>10</v>
      </c>
    </row>
    <row r="9" ht="33.5" customHeight="1" spans="1:11">
      <c r="A9" s="8"/>
      <c r="B9" s="8"/>
      <c r="C9" s="8"/>
      <c r="D9" s="5" t="s">
        <v>111</v>
      </c>
      <c r="E9" s="5"/>
      <c r="F9" s="10">
        <v>68.7385</v>
      </c>
      <c r="G9" s="10">
        <v>68.7383</v>
      </c>
      <c r="H9" s="10">
        <v>68.7383</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1011</v>
      </c>
      <c r="C13" s="13"/>
      <c r="D13" s="13"/>
      <c r="E13" s="13"/>
      <c r="F13" s="13"/>
      <c r="G13" s="13"/>
      <c r="H13" s="13" t="s">
        <v>1011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1012</v>
      </c>
      <c r="E15" s="15"/>
      <c r="F15" s="15"/>
      <c r="G15" s="9" t="s">
        <v>1013</v>
      </c>
      <c r="H15" s="9" t="s">
        <v>1014</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1015</v>
      </c>
      <c r="H18" s="9" t="s">
        <v>1016</v>
      </c>
      <c r="I18" s="9" t="s">
        <v>134</v>
      </c>
      <c r="J18" s="5">
        <v>15</v>
      </c>
      <c r="K18" s="5" t="s">
        <v>113</v>
      </c>
    </row>
    <row r="19" ht="36.5" customHeight="1" spans="1:11">
      <c r="A19" s="12"/>
      <c r="B19" s="14" t="s">
        <v>147</v>
      </c>
      <c r="C19" s="14" t="s">
        <v>148</v>
      </c>
      <c r="D19" s="15" t="s">
        <v>371</v>
      </c>
      <c r="E19" s="15"/>
      <c r="F19" s="15"/>
      <c r="G19" s="9" t="s">
        <v>361</v>
      </c>
      <c r="H19" s="9" t="s">
        <v>138</v>
      </c>
      <c r="I19" s="9" t="s">
        <v>493</v>
      </c>
      <c r="J19" s="5">
        <v>6</v>
      </c>
      <c r="K19" s="5" t="s">
        <v>113</v>
      </c>
    </row>
    <row r="20" ht="30" customHeight="1" spans="1:11">
      <c r="A20" s="12"/>
      <c r="B20" s="14"/>
      <c r="C20" s="16" t="s">
        <v>152</v>
      </c>
      <c r="D20" s="15" t="s">
        <v>319</v>
      </c>
      <c r="E20" s="15"/>
      <c r="F20" s="15"/>
      <c r="G20" s="9" t="s">
        <v>320</v>
      </c>
      <c r="H20" s="9" t="s">
        <v>138</v>
      </c>
      <c r="I20" s="9" t="s">
        <v>493</v>
      </c>
      <c r="J20" s="5">
        <v>6</v>
      </c>
      <c r="K20" s="5" t="s">
        <v>113</v>
      </c>
    </row>
    <row r="21" ht="30" customHeight="1" spans="1:11">
      <c r="A21" s="12"/>
      <c r="B21" s="14"/>
      <c r="C21" s="16"/>
      <c r="D21" s="15" t="s">
        <v>1017</v>
      </c>
      <c r="E21" s="15"/>
      <c r="F21" s="15"/>
      <c r="G21" s="9" t="s">
        <v>361</v>
      </c>
      <c r="H21" s="9" t="s">
        <v>138</v>
      </c>
      <c r="I21" s="9" t="s">
        <v>493</v>
      </c>
      <c r="J21" s="5">
        <v>6</v>
      </c>
      <c r="K21" s="5" t="s">
        <v>113</v>
      </c>
    </row>
    <row r="22" ht="30" customHeight="1" spans="1:11">
      <c r="A22" s="12"/>
      <c r="B22" s="14"/>
      <c r="C22" s="16" t="s">
        <v>154</v>
      </c>
      <c r="D22" s="15" t="s">
        <v>373</v>
      </c>
      <c r="E22" s="15"/>
      <c r="F22" s="15"/>
      <c r="G22" s="9" t="s">
        <v>361</v>
      </c>
      <c r="H22" s="9" t="s">
        <v>138</v>
      </c>
      <c r="I22" s="9" t="s">
        <v>493</v>
      </c>
      <c r="J22" s="5">
        <v>6</v>
      </c>
      <c r="K22" s="5" t="s">
        <v>113</v>
      </c>
    </row>
    <row r="23" ht="36.5" customHeight="1" spans="1:11">
      <c r="A23" s="12"/>
      <c r="B23" s="14"/>
      <c r="C23" s="16" t="s">
        <v>156</v>
      </c>
      <c r="D23" s="15" t="s">
        <v>374</v>
      </c>
      <c r="E23" s="15"/>
      <c r="F23" s="15"/>
      <c r="G23" s="9" t="s">
        <v>363</v>
      </c>
      <c r="H23" s="9" t="s">
        <v>138</v>
      </c>
      <c r="I23" s="9" t="s">
        <v>493</v>
      </c>
      <c r="J23" s="5">
        <v>6</v>
      </c>
      <c r="K23" s="5" t="s">
        <v>113</v>
      </c>
    </row>
    <row r="24" ht="37.5" customHeight="1" spans="1:11">
      <c r="A24" s="12"/>
      <c r="B24" s="14" t="s">
        <v>158</v>
      </c>
      <c r="C24" s="14" t="s">
        <v>158</v>
      </c>
      <c r="D24" s="15" t="s">
        <v>306</v>
      </c>
      <c r="E24" s="15"/>
      <c r="F24" s="15"/>
      <c r="G24" s="9" t="s">
        <v>795</v>
      </c>
      <c r="H24" s="9" t="s">
        <v>161</v>
      </c>
      <c r="I24" s="9" t="s">
        <v>139</v>
      </c>
      <c r="J24" s="5">
        <v>10</v>
      </c>
      <c r="K24" s="5" t="s">
        <v>113</v>
      </c>
    </row>
    <row r="25" ht="26" customHeight="1" spans="1:11">
      <c r="A25" s="17" t="s">
        <v>162</v>
      </c>
      <c r="B25" s="17"/>
      <c r="C25" s="17"/>
      <c r="D25" s="17"/>
      <c r="E25" s="17"/>
      <c r="F25" s="17"/>
      <c r="G25" s="17"/>
      <c r="H25" s="17" t="s">
        <v>113</v>
      </c>
      <c r="I25" s="17">
        <v>100</v>
      </c>
      <c r="J25" s="22">
        <f>SUM(J15:J24)+K8</f>
        <v>100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8"/>
    <mergeCell ref="B19:B23"/>
    <mergeCell ref="C20:C21"/>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882</v>
      </c>
      <c r="G8" s="10">
        <f t="shared" si="0"/>
        <v>882</v>
      </c>
      <c r="H8" s="10">
        <f t="shared" si="0"/>
        <v>0</v>
      </c>
      <c r="I8" s="5">
        <v>10</v>
      </c>
      <c r="J8" s="18">
        <f>H8/G8</f>
        <v>0</v>
      </c>
      <c r="K8" s="19">
        <f>IF(J8*I8&gt;10,10,J8*I8)</f>
        <v>0</v>
      </c>
    </row>
    <row r="9" ht="33.5" customHeight="1" spans="1:11">
      <c r="A9" s="8"/>
      <c r="B9" s="8"/>
      <c r="C9" s="8"/>
      <c r="D9" s="5" t="s">
        <v>111</v>
      </c>
      <c r="E9" s="5"/>
      <c r="F9" s="10">
        <v>882</v>
      </c>
      <c r="G9" s="10">
        <v>882</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1018</v>
      </c>
      <c r="C13" s="13"/>
      <c r="D13" s="13"/>
      <c r="E13" s="13"/>
      <c r="F13" s="13"/>
      <c r="G13" s="13"/>
      <c r="H13" s="13" t="s">
        <v>1018</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1019</v>
      </c>
      <c r="E15" s="15"/>
      <c r="F15" s="15"/>
      <c r="G15" s="9" t="s">
        <v>960</v>
      </c>
      <c r="H15" s="9" t="s">
        <v>961</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1020</v>
      </c>
      <c r="H18" s="9" t="s">
        <v>471</v>
      </c>
      <c r="I18" s="9" t="s">
        <v>134</v>
      </c>
      <c r="J18" s="5">
        <v>15</v>
      </c>
      <c r="K18" s="5" t="s">
        <v>113</v>
      </c>
    </row>
    <row r="19" ht="36.5" customHeight="1" spans="1:11">
      <c r="A19" s="12"/>
      <c r="B19" s="14" t="s">
        <v>147</v>
      </c>
      <c r="C19" s="14" t="s">
        <v>148</v>
      </c>
      <c r="D19" s="15" t="s">
        <v>1021</v>
      </c>
      <c r="E19" s="15"/>
      <c r="F19" s="15"/>
      <c r="G19" s="9" t="s">
        <v>150</v>
      </c>
      <c r="H19" s="9" t="s">
        <v>138</v>
      </c>
      <c r="I19" s="9" t="s">
        <v>151</v>
      </c>
      <c r="J19" s="5">
        <v>7.5</v>
      </c>
      <c r="K19" s="5" t="s">
        <v>113</v>
      </c>
    </row>
    <row r="20" ht="30" customHeight="1" spans="1:11">
      <c r="A20" s="12"/>
      <c r="B20" s="14"/>
      <c r="C20" s="16" t="s">
        <v>152</v>
      </c>
      <c r="D20" s="15" t="s">
        <v>1022</v>
      </c>
      <c r="E20" s="15"/>
      <c r="F20" s="15"/>
      <c r="G20" s="9" t="s">
        <v>150</v>
      </c>
      <c r="H20" s="9" t="s">
        <v>138</v>
      </c>
      <c r="I20" s="9" t="s">
        <v>151</v>
      </c>
      <c r="J20" s="5">
        <v>7.5</v>
      </c>
      <c r="K20" s="5" t="s">
        <v>113</v>
      </c>
    </row>
    <row r="21" ht="30" customHeight="1" spans="1:11">
      <c r="A21" s="12"/>
      <c r="B21" s="14"/>
      <c r="C21" s="16" t="s">
        <v>154</v>
      </c>
      <c r="D21" s="15" t="s">
        <v>496</v>
      </c>
      <c r="E21" s="15"/>
      <c r="F21" s="15"/>
      <c r="G21" s="9" t="s">
        <v>1023</v>
      </c>
      <c r="H21" s="9" t="s">
        <v>179</v>
      </c>
      <c r="I21" s="9" t="s">
        <v>151</v>
      </c>
      <c r="J21" s="5">
        <v>7.5</v>
      </c>
      <c r="K21" s="5" t="s">
        <v>113</v>
      </c>
    </row>
    <row r="22" ht="30" customHeight="1" spans="1:11">
      <c r="A22" s="12"/>
      <c r="B22" s="14"/>
      <c r="C22" s="16" t="s">
        <v>156</v>
      </c>
      <c r="D22" s="15" t="s">
        <v>1024</v>
      </c>
      <c r="E22" s="15"/>
      <c r="F22" s="15"/>
      <c r="G22" s="9" t="s">
        <v>150</v>
      </c>
      <c r="H22" s="9" t="s">
        <v>138</v>
      </c>
      <c r="I22" s="9" t="s">
        <v>151</v>
      </c>
      <c r="J22" s="5">
        <v>7.5</v>
      </c>
      <c r="K22" s="5" t="s">
        <v>113</v>
      </c>
    </row>
    <row r="23" ht="36.5" customHeight="1" spans="1:11">
      <c r="A23" s="12"/>
      <c r="B23" s="14" t="s">
        <v>158</v>
      </c>
      <c r="C23" s="14" t="s">
        <v>158</v>
      </c>
      <c r="D23" s="15" t="s">
        <v>306</v>
      </c>
      <c r="E23" s="15"/>
      <c r="F23" s="15"/>
      <c r="G23" s="9" t="s">
        <v>160</v>
      </c>
      <c r="H23" s="9" t="s">
        <v>161</v>
      </c>
      <c r="I23" s="9" t="s">
        <v>139</v>
      </c>
      <c r="J23" s="5">
        <v>10</v>
      </c>
      <c r="K23" s="5" t="s">
        <v>113</v>
      </c>
    </row>
    <row r="24" ht="37.5" customHeight="1" spans="1:11">
      <c r="A24" s="17" t="s">
        <v>162</v>
      </c>
      <c r="B24" s="17"/>
      <c r="C24" s="17"/>
      <c r="D24" s="17"/>
      <c r="E24" s="17"/>
      <c r="F24" s="17"/>
      <c r="G24" s="17"/>
      <c r="H24" s="17" t="s">
        <v>113</v>
      </c>
      <c r="I24" s="17">
        <v>100</v>
      </c>
      <c r="J24" s="22">
        <f>SUM(J15:J23)+K8</f>
        <v>90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76</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200</v>
      </c>
      <c r="G8" s="10">
        <f t="shared" si="0"/>
        <v>200</v>
      </c>
      <c r="H8" s="10">
        <f t="shared" si="0"/>
        <v>0</v>
      </c>
      <c r="I8" s="5">
        <v>10</v>
      </c>
      <c r="J8" s="18">
        <f>H8/G8</f>
        <v>0</v>
      </c>
      <c r="K8" s="19">
        <f>IF(J8*I8&gt;10,10,J8*I8)</f>
        <v>0</v>
      </c>
    </row>
    <row r="9" ht="33.5" customHeight="1" spans="1:11">
      <c r="A9" s="8"/>
      <c r="B9" s="8"/>
      <c r="C9" s="8"/>
      <c r="D9" s="5" t="s">
        <v>111</v>
      </c>
      <c r="E9" s="5"/>
      <c r="F9" s="10">
        <v>200</v>
      </c>
      <c r="G9" s="10">
        <v>200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1025</v>
      </c>
      <c r="C13" s="13"/>
      <c r="D13" s="13"/>
      <c r="E13" s="13"/>
      <c r="F13" s="13"/>
      <c r="G13" s="13"/>
      <c r="H13" s="13" t="s">
        <v>1025</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1026</v>
      </c>
      <c r="E15" s="15"/>
      <c r="F15" s="15"/>
      <c r="G15" s="9" t="s">
        <v>182</v>
      </c>
      <c r="H15" s="9" t="s">
        <v>1027</v>
      </c>
      <c r="I15" s="9" t="s">
        <v>139</v>
      </c>
      <c r="J15" s="5">
        <v>10</v>
      </c>
      <c r="K15" s="5" t="s">
        <v>113</v>
      </c>
    </row>
    <row r="16" ht="30" customHeight="1" spans="1:11">
      <c r="A16" s="12"/>
      <c r="B16" s="14"/>
      <c r="C16" s="14"/>
      <c r="D16" s="15" t="s">
        <v>1028</v>
      </c>
      <c r="E16" s="15"/>
      <c r="F16" s="15"/>
      <c r="G16" s="9" t="s">
        <v>546</v>
      </c>
      <c r="H16" s="9" t="s">
        <v>1029</v>
      </c>
      <c r="I16" s="9" t="s">
        <v>139</v>
      </c>
      <c r="J16" s="5">
        <v>10</v>
      </c>
      <c r="K16" s="5" t="s">
        <v>113</v>
      </c>
    </row>
    <row r="17" ht="30" customHeight="1" spans="1:11">
      <c r="A17" s="12"/>
      <c r="B17" s="14"/>
      <c r="C17" s="16" t="s">
        <v>135</v>
      </c>
      <c r="D17" s="15" t="s">
        <v>136</v>
      </c>
      <c r="E17" s="15"/>
      <c r="F17" s="15"/>
      <c r="G17" s="9" t="s">
        <v>137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1030</v>
      </c>
      <c r="H19" s="9" t="s">
        <v>471</v>
      </c>
      <c r="I19" s="9" t="s">
        <v>139</v>
      </c>
      <c r="J19" s="5">
        <v>10</v>
      </c>
      <c r="K19" s="5" t="s">
        <v>113</v>
      </c>
    </row>
    <row r="20" ht="30" customHeight="1" spans="1:11">
      <c r="A20" s="12"/>
      <c r="B20" s="14" t="s">
        <v>147</v>
      </c>
      <c r="C20" s="14" t="s">
        <v>148</v>
      </c>
      <c r="D20" s="15" t="s">
        <v>1031</v>
      </c>
      <c r="E20" s="15"/>
      <c r="F20" s="15"/>
      <c r="G20" s="9" t="s">
        <v>1032</v>
      </c>
      <c r="H20" s="9" t="s">
        <v>1033</v>
      </c>
      <c r="I20" s="9" t="s">
        <v>274</v>
      </c>
      <c r="J20" s="5">
        <v>9</v>
      </c>
      <c r="K20" s="5" t="s">
        <v>113</v>
      </c>
    </row>
    <row r="21" ht="30" customHeight="1" spans="1:11">
      <c r="A21" s="12"/>
      <c r="B21" s="14"/>
      <c r="C21" s="16" t="s">
        <v>152</v>
      </c>
      <c r="D21" s="15" t="s">
        <v>1034</v>
      </c>
      <c r="E21" s="15"/>
      <c r="F21" s="15"/>
      <c r="G21" s="9" t="s">
        <v>150</v>
      </c>
      <c r="H21" s="9" t="s">
        <v>138</v>
      </c>
      <c r="I21" s="9" t="s">
        <v>544</v>
      </c>
      <c r="J21" s="5">
        <v>7</v>
      </c>
      <c r="K21" s="5" t="s">
        <v>113</v>
      </c>
    </row>
    <row r="22" ht="30" customHeight="1" spans="1:11">
      <c r="A22" s="12"/>
      <c r="B22" s="14"/>
      <c r="C22" s="16" t="s">
        <v>154</v>
      </c>
      <c r="D22" s="15" t="s">
        <v>997</v>
      </c>
      <c r="E22" s="15"/>
      <c r="F22" s="15"/>
      <c r="G22" s="9" t="s">
        <v>150</v>
      </c>
      <c r="H22" s="9" t="s">
        <v>138</v>
      </c>
      <c r="I22" s="9" t="s">
        <v>544</v>
      </c>
      <c r="J22" s="5">
        <v>7</v>
      </c>
      <c r="K22" s="5" t="s">
        <v>113</v>
      </c>
    </row>
    <row r="23" ht="36.5" customHeight="1" spans="1:11">
      <c r="A23" s="12"/>
      <c r="B23" s="14"/>
      <c r="C23" s="16" t="s">
        <v>156</v>
      </c>
      <c r="D23" s="15" t="s">
        <v>1035</v>
      </c>
      <c r="E23" s="15"/>
      <c r="F23" s="15"/>
      <c r="G23" s="9" t="s">
        <v>794</v>
      </c>
      <c r="H23" s="9" t="s">
        <v>138</v>
      </c>
      <c r="I23" s="9" t="s">
        <v>544</v>
      </c>
      <c r="J23" s="5">
        <v>7</v>
      </c>
      <c r="K23" s="5" t="s">
        <v>113</v>
      </c>
    </row>
    <row r="24" ht="37.5" customHeight="1" spans="1:11">
      <c r="A24" s="12"/>
      <c r="B24" s="14" t="s">
        <v>158</v>
      </c>
      <c r="C24" s="14" t="s">
        <v>158</v>
      </c>
      <c r="D24" s="15" t="s">
        <v>191</v>
      </c>
      <c r="E24" s="15"/>
      <c r="F24" s="15"/>
      <c r="G24" s="9" t="s">
        <v>160</v>
      </c>
      <c r="H24" s="9" t="s">
        <v>161</v>
      </c>
      <c r="I24" s="9" t="s">
        <v>139</v>
      </c>
      <c r="J24" s="5">
        <v>10</v>
      </c>
      <c r="K24" s="5" t="s">
        <v>113</v>
      </c>
    </row>
    <row r="25" ht="31" customHeight="1" spans="1:11">
      <c r="A25" s="17" t="s">
        <v>162</v>
      </c>
      <c r="B25" s="17"/>
      <c r="C25" s="17"/>
      <c r="D25" s="17"/>
      <c r="E25" s="17"/>
      <c r="F25" s="17"/>
      <c r="G25" s="17"/>
      <c r="H25" s="17" t="s">
        <v>113</v>
      </c>
      <c r="I25" s="17">
        <v>100</v>
      </c>
      <c r="J25" s="22">
        <f>SUM(J15:J24)+K8</f>
        <v>90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77</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7</v>
      </c>
      <c r="G8" s="10">
        <f t="shared" si="0"/>
        <v>7</v>
      </c>
      <c r="H8" s="10">
        <f t="shared" si="0"/>
        <v>0</v>
      </c>
      <c r="I8" s="5">
        <v>10</v>
      </c>
      <c r="J8" s="18">
        <f>H8/G8</f>
        <v>0</v>
      </c>
      <c r="K8" s="19">
        <f>IF(J8*I8&gt;10,10,J8*I8)</f>
        <v>0</v>
      </c>
    </row>
    <row r="9" ht="33.5" customHeight="1" spans="1:11">
      <c r="A9" s="8"/>
      <c r="B9" s="8"/>
      <c r="C9" s="8"/>
      <c r="D9" s="5" t="s">
        <v>111</v>
      </c>
      <c r="E9" s="5"/>
      <c r="F9" s="10">
        <v>7</v>
      </c>
      <c r="G9" s="10">
        <v>7</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1036</v>
      </c>
      <c r="C13" s="13"/>
      <c r="D13" s="13"/>
      <c r="E13" s="13"/>
      <c r="F13" s="13"/>
      <c r="G13" s="13"/>
      <c r="H13" s="13" t="s">
        <v>1036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1037</v>
      </c>
      <c r="E15" s="15"/>
      <c r="F15" s="15"/>
      <c r="G15" s="9" t="s">
        <v>1038</v>
      </c>
      <c r="H15" s="9" t="s">
        <v>1039</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1040</v>
      </c>
      <c r="H18" s="9" t="s">
        <v>471</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1041</v>
      </c>
      <c r="E20" s="15"/>
      <c r="F20" s="15"/>
      <c r="G20" s="9" t="s">
        <v>150</v>
      </c>
      <c r="H20" s="9" t="s">
        <v>138</v>
      </c>
      <c r="I20" s="9" t="s">
        <v>274</v>
      </c>
      <c r="J20" s="5">
        <v>9</v>
      </c>
      <c r="K20" s="5" t="s">
        <v>113</v>
      </c>
    </row>
    <row r="21" ht="30" customHeight="1" spans="1:11">
      <c r="A21" s="12"/>
      <c r="B21" s="14"/>
      <c r="C21" s="16" t="s">
        <v>154</v>
      </c>
      <c r="D21" s="15" t="s">
        <v>1042</v>
      </c>
      <c r="E21" s="15"/>
      <c r="F21" s="15"/>
      <c r="G21" s="9" t="s">
        <v>150</v>
      </c>
      <c r="H21" s="9" t="s">
        <v>138</v>
      </c>
      <c r="I21" s="9" t="s">
        <v>274</v>
      </c>
      <c r="J21" s="5">
        <v>9</v>
      </c>
      <c r="K21" s="5" t="s">
        <v>113</v>
      </c>
    </row>
    <row r="22" ht="30" customHeight="1" spans="1:11">
      <c r="A22" s="12"/>
      <c r="B22" s="14"/>
      <c r="C22" s="16" t="s">
        <v>156</v>
      </c>
      <c r="D22" s="15" t="s">
        <v>1043</v>
      </c>
      <c r="E22" s="15"/>
      <c r="F22" s="15"/>
      <c r="G22" s="9" t="s">
        <v>150</v>
      </c>
      <c r="H22" s="9" t="s">
        <v>138</v>
      </c>
      <c r="I22" s="9" t="s">
        <v>274</v>
      </c>
      <c r="J22" s="5">
        <v>9</v>
      </c>
      <c r="K22" s="5" t="s">
        <v>113</v>
      </c>
    </row>
    <row r="23" ht="36.5" customHeight="1" spans="1:11">
      <c r="A23" s="12"/>
      <c r="B23" s="14" t="s">
        <v>158</v>
      </c>
      <c r="C23" s="14" t="s">
        <v>158</v>
      </c>
      <c r="D23" s="15" t="s">
        <v>191</v>
      </c>
      <c r="E23" s="15"/>
      <c r="F23" s="15"/>
      <c r="G23" s="9" t="s">
        <v>160</v>
      </c>
      <c r="H23" s="9" t="s">
        <v>408</v>
      </c>
      <c r="I23" s="9" t="s">
        <v>139</v>
      </c>
      <c r="J23" s="5">
        <v>10</v>
      </c>
      <c r="K23" s="5" t="s">
        <v>113</v>
      </c>
    </row>
    <row r="24" ht="37.5" customHeight="1" spans="1:11">
      <c r="A24" s="17" t="s">
        <v>162</v>
      </c>
      <c r="B24" s="17"/>
      <c r="C24" s="17"/>
      <c r="D24" s="17"/>
      <c r="E24" s="17"/>
      <c r="F24" s="17"/>
      <c r="G24" s="17"/>
      <c r="H24" s="17" t="s">
        <v>113</v>
      </c>
      <c r="I24" s="17">
        <v>100</v>
      </c>
      <c r="J24" s="22">
        <f>SUM(J15:J23)+K8</f>
        <v>90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78</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1306</v>
      </c>
      <c r="G8" s="10">
        <f t="shared" si="0"/>
        <v>3.0247</v>
      </c>
      <c r="H8" s="10">
        <f t="shared" si="0"/>
        <v>3.0247</v>
      </c>
      <c r="I8" s="5">
        <v>10</v>
      </c>
      <c r="J8" s="18">
        <f>H8/G8</f>
        <v>1</v>
      </c>
      <c r="K8" s="19">
        <f>IF(J8*I8&gt;10,10,J8*I8)</f>
        <v>10</v>
      </c>
    </row>
    <row r="9" ht="33.5" customHeight="1" spans="1:11">
      <c r="A9" s="8"/>
      <c r="B9" s="8"/>
      <c r="C9" s="8"/>
      <c r="D9" s="5" t="s">
        <v>111</v>
      </c>
      <c r="E9" s="5"/>
      <c r="F9" s="10">
        <v>1306</v>
      </c>
      <c r="G9" s="10">
        <v>3.0247</v>
      </c>
      <c r="H9" s="10">
        <v>3.0247</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1044</v>
      </c>
      <c r="C13" s="13"/>
      <c r="D13" s="13"/>
      <c r="E13" s="13"/>
      <c r="F13" s="13"/>
      <c r="G13" s="13"/>
      <c r="H13" s="13" t="s">
        <v>1044</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1045</v>
      </c>
      <c r="E15" s="15"/>
      <c r="F15" s="15"/>
      <c r="G15" s="9" t="s">
        <v>412</v>
      </c>
      <c r="H15" s="9" t="s">
        <v>133</v>
      </c>
      <c r="I15" s="9" t="s">
        <v>139</v>
      </c>
      <c r="J15" s="5">
        <v>10</v>
      </c>
      <c r="K15" s="5" t="s">
        <v>113</v>
      </c>
    </row>
    <row r="16" ht="30" customHeight="1" spans="1:11">
      <c r="A16" s="12"/>
      <c r="B16" s="14"/>
      <c r="C16" s="14"/>
      <c r="D16" s="15" t="s">
        <v>1046</v>
      </c>
      <c r="E16" s="15"/>
      <c r="F16" s="15"/>
      <c r="G16" s="9" t="s">
        <v>1047</v>
      </c>
      <c r="H16" s="9" t="s">
        <v>167</v>
      </c>
      <c r="I16" s="9" t="s">
        <v>139</v>
      </c>
      <c r="J16" s="5">
        <v>10</v>
      </c>
      <c r="K16" s="5" t="s">
        <v>113</v>
      </c>
    </row>
    <row r="17" ht="30" customHeight="1" spans="1:11">
      <c r="A17" s="12"/>
      <c r="B17" s="14"/>
      <c r="C17" s="16" t="s">
        <v>135</v>
      </c>
      <c r="D17" s="15" t="s">
        <v>1048</v>
      </c>
      <c r="E17" s="15"/>
      <c r="F17" s="15"/>
      <c r="G17" s="9" t="s">
        <v>288</v>
      </c>
      <c r="H17" s="9" t="s">
        <v>250</v>
      </c>
      <c r="I17" s="9" t="s">
        <v>198</v>
      </c>
      <c r="J17" s="5">
        <v>5</v>
      </c>
      <c r="K17" s="5" t="s">
        <v>113</v>
      </c>
    </row>
    <row r="18" ht="30" customHeight="1" spans="1:11">
      <c r="A18" s="12"/>
      <c r="B18" s="14"/>
      <c r="C18" s="16"/>
      <c r="D18" s="15" t="s">
        <v>1049</v>
      </c>
      <c r="E18" s="15"/>
      <c r="F18" s="15"/>
      <c r="G18" s="9" t="s">
        <v>288</v>
      </c>
      <c r="H18" s="9" t="s">
        <v>250</v>
      </c>
      <c r="I18" s="9" t="s">
        <v>198</v>
      </c>
      <c r="J18" s="5">
        <v>5</v>
      </c>
      <c r="K18" s="5" t="s">
        <v>113</v>
      </c>
    </row>
    <row r="19" ht="36.5" customHeight="1" spans="1:11">
      <c r="A19" s="12"/>
      <c r="B19" s="14"/>
      <c r="C19" s="16" t="s">
        <v>140</v>
      </c>
      <c r="D19" s="15" t="s">
        <v>1050</v>
      </c>
      <c r="E19" s="15"/>
      <c r="F19" s="15"/>
      <c r="G19" s="9" t="s">
        <v>201</v>
      </c>
      <c r="H19" s="9" t="s">
        <v>138</v>
      </c>
      <c r="I19" s="9" t="s">
        <v>139</v>
      </c>
      <c r="J19" s="5">
        <v>10</v>
      </c>
      <c r="K19" s="5" t="s">
        <v>113</v>
      </c>
    </row>
    <row r="20" ht="30" customHeight="1" spans="1:11">
      <c r="A20" s="12"/>
      <c r="B20" s="14"/>
      <c r="C20" s="16" t="s">
        <v>143</v>
      </c>
      <c r="D20" s="15" t="s">
        <v>144</v>
      </c>
      <c r="E20" s="15"/>
      <c r="F20" s="15"/>
      <c r="G20" s="9" t="s">
        <v>1051</v>
      </c>
      <c r="H20" s="9" t="s">
        <v>1052</v>
      </c>
      <c r="I20" s="9" t="s">
        <v>139</v>
      </c>
      <c r="J20" s="5">
        <v>10</v>
      </c>
      <c r="K20" s="5" t="s">
        <v>113</v>
      </c>
    </row>
    <row r="21" ht="30" customHeight="1" spans="1:11">
      <c r="A21" s="12"/>
      <c r="B21" s="14" t="s">
        <v>147</v>
      </c>
      <c r="C21" s="14" t="s">
        <v>148</v>
      </c>
      <c r="D21" s="15" t="s">
        <v>270</v>
      </c>
      <c r="E21" s="15"/>
      <c r="F21" s="15"/>
      <c r="G21" s="9" t="s">
        <v>271</v>
      </c>
      <c r="H21" s="9" t="s">
        <v>138</v>
      </c>
      <c r="I21" s="9" t="s">
        <v>564</v>
      </c>
      <c r="J21" s="5">
        <v>2</v>
      </c>
      <c r="K21" s="5" t="s">
        <v>113</v>
      </c>
    </row>
    <row r="22" ht="30" customHeight="1" spans="1:11">
      <c r="A22" s="12"/>
      <c r="B22" s="14"/>
      <c r="C22" s="16" t="s">
        <v>152</v>
      </c>
      <c r="D22" s="15" t="s">
        <v>1053</v>
      </c>
      <c r="E22" s="15"/>
      <c r="F22" s="15"/>
      <c r="G22" s="9" t="s">
        <v>150</v>
      </c>
      <c r="H22" s="9" t="s">
        <v>138</v>
      </c>
      <c r="I22" s="9" t="s">
        <v>544</v>
      </c>
      <c r="J22" s="5">
        <v>7</v>
      </c>
      <c r="K22" s="5" t="s">
        <v>113</v>
      </c>
    </row>
    <row r="23" ht="36.5" customHeight="1" spans="1:11">
      <c r="A23" s="12"/>
      <c r="B23" s="14"/>
      <c r="C23" s="16" t="s">
        <v>154</v>
      </c>
      <c r="D23" s="15" t="s">
        <v>878</v>
      </c>
      <c r="E23" s="15"/>
      <c r="F23" s="15"/>
      <c r="G23" s="9" t="s">
        <v>150</v>
      </c>
      <c r="H23" s="9" t="s">
        <v>138</v>
      </c>
      <c r="I23" s="9" t="s">
        <v>544</v>
      </c>
      <c r="J23" s="5">
        <v>7</v>
      </c>
      <c r="K23" s="5" t="s">
        <v>113</v>
      </c>
    </row>
    <row r="24" ht="37.5" customHeight="1" spans="1:11">
      <c r="A24" s="12"/>
      <c r="B24" s="14"/>
      <c r="C24" s="16"/>
      <c r="D24" s="15" t="s">
        <v>1054</v>
      </c>
      <c r="E24" s="15"/>
      <c r="F24" s="15"/>
      <c r="G24" s="9" t="s">
        <v>150</v>
      </c>
      <c r="H24" s="9" t="s">
        <v>138</v>
      </c>
      <c r="I24" s="9" t="s">
        <v>544</v>
      </c>
      <c r="J24" s="5">
        <v>7</v>
      </c>
      <c r="K24" s="5" t="s">
        <v>113</v>
      </c>
    </row>
    <row r="25" ht="31" customHeight="1" spans="1:11">
      <c r="A25" s="12"/>
      <c r="B25" s="14"/>
      <c r="C25" s="16" t="s">
        <v>156</v>
      </c>
      <c r="D25" s="15" t="s">
        <v>1055</v>
      </c>
      <c r="E25" s="15"/>
      <c r="F25" s="15"/>
      <c r="G25" s="9" t="s">
        <v>1056</v>
      </c>
      <c r="H25" s="9" t="s">
        <v>138</v>
      </c>
      <c r="I25" s="9" t="s">
        <v>544</v>
      </c>
      <c r="J25" s="5">
        <v>7</v>
      </c>
      <c r="K25" s="5" t="s">
        <v>113</v>
      </c>
    </row>
    <row r="26" ht="31" customHeight="1" spans="1:11">
      <c r="A26" s="12"/>
      <c r="B26" s="14" t="s">
        <v>158</v>
      </c>
      <c r="C26" s="14" t="s">
        <v>158</v>
      </c>
      <c r="D26" s="15" t="s">
        <v>782</v>
      </c>
      <c r="E26" s="15"/>
      <c r="F26" s="15"/>
      <c r="G26" s="9" t="s">
        <v>160</v>
      </c>
      <c r="H26" s="9" t="s">
        <v>227</v>
      </c>
      <c r="I26" s="9" t="s">
        <v>139</v>
      </c>
      <c r="J26" s="5">
        <v>10</v>
      </c>
      <c r="K26" s="5" t="s">
        <v>113</v>
      </c>
    </row>
    <row r="27" ht="31" customHeight="1" spans="1:11">
      <c r="A27" s="17" t="s">
        <v>162</v>
      </c>
      <c r="B27" s="17"/>
      <c r="C27" s="17"/>
      <c r="D27" s="17"/>
      <c r="E27" s="17"/>
      <c r="F27" s="17"/>
      <c r="G27" s="17"/>
      <c r="H27" s="17" t="s">
        <v>113</v>
      </c>
      <c r="I27" s="17">
        <v>100</v>
      </c>
      <c r="J27" s="22">
        <f>SUM(J15:J26)+K8</f>
        <v>100</v>
      </c>
      <c r="K27" s="5" t="s">
        <v>113</v>
      </c>
    </row>
  </sheetData>
  <mergeCells count="38">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A27:G27"/>
    <mergeCell ref="A12:A13"/>
    <mergeCell ref="A14:A26"/>
    <mergeCell ref="B15:B20"/>
    <mergeCell ref="B21:B25"/>
    <mergeCell ref="C15:C16"/>
    <mergeCell ref="C17:C18"/>
    <mergeCell ref="C23:C24"/>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79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8</v>
      </c>
      <c r="G8" s="10">
        <f t="shared" si="0"/>
        <v>8</v>
      </c>
      <c r="H8" s="10">
        <f t="shared" si="0"/>
        <v>8</v>
      </c>
      <c r="I8" s="5">
        <v>10</v>
      </c>
      <c r="J8" s="18">
        <f>H8/G8</f>
        <v>1</v>
      </c>
      <c r="K8" s="19">
        <f>IF(J8*I8&gt;10,10,J8*I8)</f>
        <v>10</v>
      </c>
    </row>
    <row r="9" ht="33.5" customHeight="1" spans="1:11">
      <c r="A9" s="8"/>
      <c r="B9" s="8"/>
      <c r="C9" s="8"/>
      <c r="D9" s="5" t="s">
        <v>111</v>
      </c>
      <c r="E9" s="5"/>
      <c r="F9" s="10">
        <v>8</v>
      </c>
      <c r="G9" s="10">
        <v>8</v>
      </c>
      <c r="H9" s="10">
        <v>8</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1044</v>
      </c>
      <c r="C13" s="13"/>
      <c r="D13" s="13"/>
      <c r="E13" s="13"/>
      <c r="F13" s="13"/>
      <c r="G13" s="13"/>
      <c r="H13" s="13" t="s">
        <v>1057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1058</v>
      </c>
      <c r="E15" s="15"/>
      <c r="F15" s="15"/>
      <c r="G15" s="9" t="s">
        <v>1059</v>
      </c>
      <c r="H15" s="9" t="s">
        <v>1060</v>
      </c>
      <c r="I15" s="9" t="s">
        <v>134</v>
      </c>
      <c r="J15" s="5">
        <v>15</v>
      </c>
      <c r="K15" s="5" t="s">
        <v>113</v>
      </c>
    </row>
    <row r="16" ht="30" customHeight="1" spans="1:11">
      <c r="A16" s="12"/>
      <c r="B16" s="14"/>
      <c r="C16" s="16" t="s">
        <v>135</v>
      </c>
      <c r="D16" s="15" t="s">
        <v>1061</v>
      </c>
      <c r="E16" s="15"/>
      <c r="F16" s="15"/>
      <c r="G16" s="9" t="s">
        <v>288</v>
      </c>
      <c r="H16" s="9" t="s">
        <v>250</v>
      </c>
      <c r="I16" s="9" t="s">
        <v>198</v>
      </c>
      <c r="J16" s="5">
        <v>5</v>
      </c>
      <c r="K16" s="5" t="s">
        <v>113</v>
      </c>
    </row>
    <row r="17" ht="30" customHeight="1" spans="1:11">
      <c r="A17" s="12"/>
      <c r="B17" s="14"/>
      <c r="C17" s="16"/>
      <c r="D17" s="15" t="s">
        <v>1062</v>
      </c>
      <c r="E17" s="15"/>
      <c r="F17" s="15"/>
      <c r="G17" s="9" t="s">
        <v>1063</v>
      </c>
      <c r="H17" s="9" t="s">
        <v>766</v>
      </c>
      <c r="I17" s="9" t="s">
        <v>198</v>
      </c>
      <c r="J17" s="5">
        <v>5</v>
      </c>
      <c r="K17" s="5" t="s">
        <v>113</v>
      </c>
    </row>
    <row r="18" ht="30" customHeight="1" spans="1:11">
      <c r="A18" s="12"/>
      <c r="B18" s="14"/>
      <c r="C18" s="16"/>
      <c r="D18" s="15" t="s">
        <v>1064</v>
      </c>
      <c r="E18" s="15"/>
      <c r="F18" s="15"/>
      <c r="G18" s="9" t="s">
        <v>811</v>
      </c>
      <c r="H18" s="9" t="s">
        <v>138</v>
      </c>
      <c r="I18" s="9" t="s">
        <v>198</v>
      </c>
      <c r="J18" s="5">
        <v>5</v>
      </c>
      <c r="K18" s="5" t="s">
        <v>113</v>
      </c>
    </row>
    <row r="19" ht="36.5" customHeight="1" spans="1:11">
      <c r="A19" s="12"/>
      <c r="B19" s="14"/>
      <c r="C19" s="16" t="s">
        <v>140</v>
      </c>
      <c r="D19" s="15" t="s">
        <v>812</v>
      </c>
      <c r="E19" s="15"/>
      <c r="F19" s="15"/>
      <c r="G19" s="9" t="s">
        <v>1065</v>
      </c>
      <c r="H19" s="9" t="s">
        <v>138</v>
      </c>
      <c r="I19" s="9" t="s">
        <v>139</v>
      </c>
      <c r="J19" s="5">
        <v>10</v>
      </c>
      <c r="K19" s="5" t="s">
        <v>113</v>
      </c>
    </row>
    <row r="20" ht="30" customHeight="1" spans="1:11">
      <c r="A20" s="12"/>
      <c r="B20" s="14"/>
      <c r="C20" s="16" t="s">
        <v>143</v>
      </c>
      <c r="D20" s="15" t="s">
        <v>144</v>
      </c>
      <c r="E20" s="15"/>
      <c r="F20" s="15"/>
      <c r="G20" s="9" t="s">
        <v>1066</v>
      </c>
      <c r="H20" s="9" t="s">
        <v>1067</v>
      </c>
      <c r="I20" s="9" t="s">
        <v>139</v>
      </c>
      <c r="J20" s="5">
        <v>10</v>
      </c>
      <c r="K20" s="5" t="s">
        <v>113</v>
      </c>
    </row>
    <row r="21" ht="30" customHeight="1" spans="1:11">
      <c r="A21" s="12"/>
      <c r="B21" s="14" t="s">
        <v>147</v>
      </c>
      <c r="C21" s="14" t="s">
        <v>148</v>
      </c>
      <c r="D21" s="15" t="s">
        <v>1068</v>
      </c>
      <c r="E21" s="15"/>
      <c r="F21" s="15"/>
      <c r="G21" s="9" t="s">
        <v>1069</v>
      </c>
      <c r="H21" s="9" t="s">
        <v>138</v>
      </c>
      <c r="I21" s="9" t="s">
        <v>151</v>
      </c>
      <c r="J21" s="5">
        <v>7.5</v>
      </c>
      <c r="K21" s="5" t="s">
        <v>113</v>
      </c>
    </row>
    <row r="22" ht="30" customHeight="1" spans="1:11">
      <c r="A22" s="12"/>
      <c r="B22" s="14"/>
      <c r="C22" s="16" t="s">
        <v>152</v>
      </c>
      <c r="D22" s="15" t="s">
        <v>1070</v>
      </c>
      <c r="E22" s="15"/>
      <c r="F22" s="15"/>
      <c r="G22" s="9" t="s">
        <v>1071</v>
      </c>
      <c r="H22" s="9" t="s">
        <v>138</v>
      </c>
      <c r="I22" s="9" t="s">
        <v>151</v>
      </c>
      <c r="J22" s="5">
        <v>7.5</v>
      </c>
      <c r="K22" s="5" t="s">
        <v>113</v>
      </c>
    </row>
    <row r="23" ht="36.5" customHeight="1" spans="1:11">
      <c r="A23" s="12"/>
      <c r="B23" s="14"/>
      <c r="C23" s="16" t="s">
        <v>154</v>
      </c>
      <c r="D23" s="15" t="s">
        <v>1072</v>
      </c>
      <c r="E23" s="15"/>
      <c r="F23" s="15"/>
      <c r="G23" s="9" t="s">
        <v>1073</v>
      </c>
      <c r="H23" s="9" t="s">
        <v>138</v>
      </c>
      <c r="I23" s="9" t="s">
        <v>151</v>
      </c>
      <c r="J23" s="5">
        <v>7.5</v>
      </c>
      <c r="K23" s="5" t="s">
        <v>113</v>
      </c>
    </row>
    <row r="24" ht="37.5" customHeight="1" spans="1:11">
      <c r="A24" s="12"/>
      <c r="B24" s="14"/>
      <c r="C24" s="16" t="s">
        <v>156</v>
      </c>
      <c r="D24" s="15" t="s">
        <v>1074</v>
      </c>
      <c r="E24" s="15"/>
      <c r="F24" s="15"/>
      <c r="G24" s="9" t="s">
        <v>821</v>
      </c>
      <c r="H24" s="9" t="s">
        <v>138</v>
      </c>
      <c r="I24" s="9" t="s">
        <v>151</v>
      </c>
      <c r="J24" s="5">
        <v>7.5</v>
      </c>
      <c r="K24" s="5" t="s">
        <v>113</v>
      </c>
    </row>
    <row r="25" ht="33" customHeight="1" spans="1:11">
      <c r="A25" s="12"/>
      <c r="B25" s="14" t="s">
        <v>158</v>
      </c>
      <c r="C25" s="14" t="s">
        <v>158</v>
      </c>
      <c r="D25" s="15" t="s">
        <v>1075</v>
      </c>
      <c r="E25" s="15"/>
      <c r="F25" s="15"/>
      <c r="G25" s="9" t="s">
        <v>795</v>
      </c>
      <c r="H25" s="9" t="s">
        <v>179</v>
      </c>
      <c r="I25" s="9" t="s">
        <v>139</v>
      </c>
      <c r="J25" s="5">
        <v>10</v>
      </c>
      <c r="K25" s="5" t="s">
        <v>113</v>
      </c>
    </row>
    <row r="26" ht="33" customHeight="1" spans="1:11">
      <c r="A26" s="17" t="s">
        <v>162</v>
      </c>
      <c r="B26" s="17"/>
      <c r="C26" s="17"/>
      <c r="D26" s="17"/>
      <c r="E26" s="17"/>
      <c r="F26" s="17"/>
      <c r="G26" s="17"/>
      <c r="H26" s="17" t="s">
        <v>113</v>
      </c>
      <c r="I26" s="17">
        <v>100</v>
      </c>
      <c r="J26" s="22">
        <f>SUM(J15:J25)+K8</f>
        <v>100</v>
      </c>
      <c r="K26" s="5" t="s">
        <v>113</v>
      </c>
    </row>
  </sheetData>
  <mergeCells count="35">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A26:G26"/>
    <mergeCell ref="A12:A13"/>
    <mergeCell ref="A14:A25"/>
    <mergeCell ref="B15:B20"/>
    <mergeCell ref="B21:B24"/>
    <mergeCell ref="C16:C18"/>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134.9413</v>
      </c>
      <c r="G8" s="10">
        <f t="shared" si="0"/>
        <v>134.9413</v>
      </c>
      <c r="H8" s="10">
        <f t="shared" si="0"/>
        <v>134.9413</v>
      </c>
      <c r="I8" s="5">
        <v>10</v>
      </c>
      <c r="J8" s="18">
        <f>H8/G8</f>
        <v>1</v>
      </c>
      <c r="K8" s="19">
        <f>IF(J8*I8&gt;10,10,J8*I8)</f>
        <v>10</v>
      </c>
    </row>
    <row r="9" ht="33.5" customHeight="1" spans="1:11">
      <c r="A9" s="8"/>
      <c r="B9" s="8"/>
      <c r="C9" s="8"/>
      <c r="D9" s="5" t="s">
        <v>111</v>
      </c>
      <c r="E9" s="5"/>
      <c r="F9" s="10">
        <v>134.9413</v>
      </c>
      <c r="G9" s="10">
        <v>134.9413</v>
      </c>
      <c r="H9" s="10">
        <v>134.9413</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1076</v>
      </c>
      <c r="C13" s="13"/>
      <c r="D13" s="13"/>
      <c r="E13" s="13"/>
      <c r="F13" s="13"/>
      <c r="G13" s="13"/>
      <c r="H13" s="13" t="s">
        <v>1076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386</v>
      </c>
      <c r="E15" s="15"/>
      <c r="F15" s="15"/>
      <c r="G15" s="9" t="s">
        <v>666</v>
      </c>
      <c r="H15" s="9" t="s">
        <v>667</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1077</v>
      </c>
      <c r="H18" s="9" t="s">
        <v>1078</v>
      </c>
      <c r="I18" s="9" t="s">
        <v>134</v>
      </c>
      <c r="J18" s="5">
        <v>15</v>
      </c>
      <c r="K18" s="5" t="s">
        <v>113</v>
      </c>
    </row>
    <row r="19" ht="36.5" customHeight="1" spans="1:11">
      <c r="A19" s="12"/>
      <c r="B19" s="14" t="s">
        <v>147</v>
      </c>
      <c r="C19" s="14" t="s">
        <v>148</v>
      </c>
      <c r="D19" s="15" t="s">
        <v>392</v>
      </c>
      <c r="E19" s="15"/>
      <c r="F19" s="15"/>
      <c r="G19" s="9" t="s">
        <v>393</v>
      </c>
      <c r="H19" s="9" t="s">
        <v>138</v>
      </c>
      <c r="I19" s="9" t="s">
        <v>151</v>
      </c>
      <c r="J19" s="5">
        <v>7.5</v>
      </c>
      <c r="K19" s="5" t="s">
        <v>113</v>
      </c>
    </row>
    <row r="20" ht="30" customHeight="1" spans="1:11">
      <c r="A20" s="12"/>
      <c r="B20" s="14"/>
      <c r="C20" s="16" t="s">
        <v>152</v>
      </c>
      <c r="D20" s="15" t="s">
        <v>394</v>
      </c>
      <c r="E20" s="15"/>
      <c r="F20" s="15"/>
      <c r="G20" s="9" t="s">
        <v>393</v>
      </c>
      <c r="H20" s="9" t="s">
        <v>138</v>
      </c>
      <c r="I20" s="9" t="s">
        <v>151</v>
      </c>
      <c r="J20" s="5">
        <v>7.5</v>
      </c>
      <c r="K20" s="5" t="s">
        <v>113</v>
      </c>
    </row>
    <row r="21" ht="30" customHeight="1" spans="1:11">
      <c r="A21" s="12"/>
      <c r="B21" s="14"/>
      <c r="C21" s="16" t="s">
        <v>154</v>
      </c>
      <c r="D21" s="15" t="s">
        <v>395</v>
      </c>
      <c r="E21" s="15"/>
      <c r="F21" s="15"/>
      <c r="G21" s="9" t="s">
        <v>393</v>
      </c>
      <c r="H21" s="9" t="s">
        <v>138</v>
      </c>
      <c r="I21" s="9" t="s">
        <v>151</v>
      </c>
      <c r="J21" s="5">
        <v>7.5</v>
      </c>
      <c r="K21" s="5" t="s">
        <v>113</v>
      </c>
    </row>
    <row r="22" ht="30" customHeight="1" spans="1:11">
      <c r="A22" s="12"/>
      <c r="B22" s="14"/>
      <c r="C22" s="16" t="s">
        <v>156</v>
      </c>
      <c r="D22" s="15" t="s">
        <v>396</v>
      </c>
      <c r="E22" s="15"/>
      <c r="F22" s="15"/>
      <c r="G22" s="9" t="s">
        <v>363</v>
      </c>
      <c r="H22" s="9" t="s">
        <v>138</v>
      </c>
      <c r="I22" s="9" t="s">
        <v>151</v>
      </c>
      <c r="J22" s="5">
        <v>7.5</v>
      </c>
      <c r="K22" s="5" t="s">
        <v>113</v>
      </c>
    </row>
    <row r="23" ht="36.5" customHeight="1" spans="1:11">
      <c r="A23" s="12"/>
      <c r="B23" s="14" t="s">
        <v>158</v>
      </c>
      <c r="C23" s="14" t="s">
        <v>158</v>
      </c>
      <c r="D23" s="15" t="s">
        <v>306</v>
      </c>
      <c r="E23" s="15"/>
      <c r="F23" s="15"/>
      <c r="G23" s="9" t="s">
        <v>160</v>
      </c>
      <c r="H23" s="9" t="s">
        <v>161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81</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60</v>
      </c>
      <c r="G8" s="10">
        <f t="shared" si="0"/>
        <v>60</v>
      </c>
      <c r="H8" s="10">
        <f t="shared" si="0"/>
        <v>0</v>
      </c>
      <c r="I8" s="5">
        <v>10</v>
      </c>
      <c r="J8" s="18">
        <f>H8/G8</f>
        <v>0</v>
      </c>
      <c r="K8" s="19">
        <f>IF(J8*I8&gt;10,10,J8*I8)</f>
        <v>0</v>
      </c>
    </row>
    <row r="9" ht="33.5" customHeight="1" spans="1:11">
      <c r="A9" s="8"/>
      <c r="B9" s="8"/>
      <c r="C9" s="8"/>
      <c r="D9" s="5" t="s">
        <v>111</v>
      </c>
      <c r="E9" s="5"/>
      <c r="F9" s="10">
        <v>60</v>
      </c>
      <c r="G9" s="10">
        <v>60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1079</v>
      </c>
      <c r="C13" s="13"/>
      <c r="D13" s="13"/>
      <c r="E13" s="13"/>
      <c r="F13" s="13"/>
      <c r="G13" s="13"/>
      <c r="H13" s="13" t="s">
        <v>1080</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1081</v>
      </c>
      <c r="E15" s="15"/>
      <c r="F15" s="15"/>
      <c r="G15" s="9" t="s">
        <v>1082</v>
      </c>
      <c r="H15" s="9" t="s">
        <v>1083</v>
      </c>
      <c r="I15" s="9" t="s">
        <v>139</v>
      </c>
      <c r="J15" s="5">
        <v>10</v>
      </c>
      <c r="K15" s="5" t="s">
        <v>113</v>
      </c>
    </row>
    <row r="16" ht="30" customHeight="1" spans="1:11">
      <c r="A16" s="12"/>
      <c r="B16" s="14"/>
      <c r="C16" s="14"/>
      <c r="D16" s="15" t="s">
        <v>1084</v>
      </c>
      <c r="E16" s="15"/>
      <c r="F16" s="15"/>
      <c r="G16" s="9" t="s">
        <v>965</v>
      </c>
      <c r="H16" s="9" t="s">
        <v>966</v>
      </c>
      <c r="I16" s="9" t="s">
        <v>139</v>
      </c>
      <c r="J16" s="5">
        <v>10</v>
      </c>
      <c r="K16" s="5" t="s">
        <v>113</v>
      </c>
    </row>
    <row r="17" ht="30" customHeight="1" spans="1:11">
      <c r="A17" s="12"/>
      <c r="B17" s="14"/>
      <c r="C17" s="16" t="s">
        <v>135</v>
      </c>
      <c r="D17" s="15" t="s">
        <v>136</v>
      </c>
      <c r="E17" s="15"/>
      <c r="F17" s="15"/>
      <c r="G17" s="9" t="s">
        <v>197</v>
      </c>
      <c r="H17" s="9" t="s">
        <v>138</v>
      </c>
      <c r="I17" s="9" t="s">
        <v>139</v>
      </c>
      <c r="J17" s="5">
        <v>10</v>
      </c>
      <c r="K17" s="5" t="s">
        <v>113</v>
      </c>
    </row>
    <row r="18" ht="30" customHeight="1" spans="1:11">
      <c r="A18" s="12"/>
      <c r="B18" s="14"/>
      <c r="C18" s="16" t="s">
        <v>140</v>
      </c>
      <c r="D18" s="15" t="s">
        <v>141</v>
      </c>
      <c r="E18" s="15"/>
      <c r="F18" s="15"/>
      <c r="G18" s="9" t="s">
        <v>201</v>
      </c>
      <c r="H18" s="9" t="s">
        <v>138</v>
      </c>
      <c r="I18" s="9" t="s">
        <v>139</v>
      </c>
      <c r="J18" s="5">
        <v>10</v>
      </c>
      <c r="K18" s="5" t="s">
        <v>113</v>
      </c>
    </row>
    <row r="19" ht="36.5" customHeight="1" spans="1:11">
      <c r="A19" s="12"/>
      <c r="B19" s="14"/>
      <c r="C19" s="16" t="s">
        <v>143</v>
      </c>
      <c r="D19" s="15" t="s">
        <v>144</v>
      </c>
      <c r="E19" s="15"/>
      <c r="F19" s="15"/>
      <c r="G19" s="9" t="s">
        <v>470</v>
      </c>
      <c r="H19" s="9" t="s">
        <v>471</v>
      </c>
      <c r="I19" s="9" t="s">
        <v>139</v>
      </c>
      <c r="J19" s="5">
        <v>10</v>
      </c>
      <c r="K19" s="5" t="s">
        <v>113</v>
      </c>
    </row>
    <row r="20" ht="30" customHeight="1" spans="1:11">
      <c r="A20" s="12"/>
      <c r="B20" s="14" t="s">
        <v>147</v>
      </c>
      <c r="C20" s="14" t="s">
        <v>148</v>
      </c>
      <c r="D20" s="15" t="s">
        <v>921</v>
      </c>
      <c r="E20" s="15"/>
      <c r="F20" s="15"/>
      <c r="G20" s="9" t="s">
        <v>1085</v>
      </c>
      <c r="H20" s="9" t="s">
        <v>138</v>
      </c>
      <c r="I20" s="9" t="s">
        <v>151</v>
      </c>
      <c r="J20" s="5">
        <v>7.5</v>
      </c>
      <c r="K20" s="5" t="s">
        <v>113</v>
      </c>
    </row>
    <row r="21" ht="30" customHeight="1" spans="1:11">
      <c r="A21" s="12"/>
      <c r="B21" s="14"/>
      <c r="C21" s="16" t="s">
        <v>152</v>
      </c>
      <c r="D21" s="15" t="s">
        <v>319</v>
      </c>
      <c r="E21" s="15"/>
      <c r="F21" s="15"/>
      <c r="G21" s="9" t="s">
        <v>320</v>
      </c>
      <c r="H21" s="9" t="s">
        <v>138</v>
      </c>
      <c r="I21" s="9" t="s">
        <v>151</v>
      </c>
      <c r="J21" s="5">
        <v>7.5</v>
      </c>
      <c r="K21" s="5" t="s">
        <v>113</v>
      </c>
    </row>
    <row r="22" ht="30" customHeight="1" spans="1:11">
      <c r="A22" s="12"/>
      <c r="B22" s="14"/>
      <c r="C22" s="16" t="s">
        <v>154</v>
      </c>
      <c r="D22" s="15" t="s">
        <v>1086</v>
      </c>
      <c r="E22" s="15"/>
      <c r="F22" s="15"/>
      <c r="G22" s="9" t="s">
        <v>1087</v>
      </c>
      <c r="H22" s="9" t="s">
        <v>138</v>
      </c>
      <c r="I22" s="9" t="s">
        <v>151</v>
      </c>
      <c r="J22" s="5">
        <v>7.5</v>
      </c>
      <c r="K22" s="5" t="s">
        <v>113</v>
      </c>
    </row>
    <row r="23" ht="36.5" customHeight="1" spans="1:11">
      <c r="A23" s="12"/>
      <c r="B23" s="14"/>
      <c r="C23" s="16" t="s">
        <v>156</v>
      </c>
      <c r="D23" s="15" t="s">
        <v>924</v>
      </c>
      <c r="E23" s="15"/>
      <c r="F23" s="15"/>
      <c r="G23" s="9" t="s">
        <v>925</v>
      </c>
      <c r="H23" s="9" t="s">
        <v>138</v>
      </c>
      <c r="I23" s="9" t="s">
        <v>151</v>
      </c>
      <c r="J23" s="5">
        <v>7.5</v>
      </c>
      <c r="K23" s="5" t="s">
        <v>113</v>
      </c>
    </row>
    <row r="24" ht="37.5" customHeight="1" spans="1:11">
      <c r="A24" s="12"/>
      <c r="B24" s="14" t="s">
        <v>158</v>
      </c>
      <c r="C24" s="14" t="s">
        <v>158</v>
      </c>
      <c r="D24" s="15" t="s">
        <v>306</v>
      </c>
      <c r="E24" s="15"/>
      <c r="F24" s="15"/>
      <c r="G24" s="9" t="s">
        <v>160</v>
      </c>
      <c r="H24" s="9" t="s">
        <v>161</v>
      </c>
      <c r="I24" s="9" t="s">
        <v>139</v>
      </c>
      <c r="J24" s="5">
        <v>10</v>
      </c>
      <c r="K24" s="5" t="s">
        <v>113</v>
      </c>
    </row>
    <row r="25" ht="37" customHeight="1" spans="1:11">
      <c r="A25" s="17" t="s">
        <v>162</v>
      </c>
      <c r="B25" s="17"/>
      <c r="C25" s="17"/>
      <c r="D25" s="17"/>
      <c r="E25" s="17"/>
      <c r="F25" s="17"/>
      <c r="G25" s="17"/>
      <c r="H25" s="17" t="s">
        <v>113</v>
      </c>
      <c r="I25" s="17">
        <v>100</v>
      </c>
      <c r="J25" s="22">
        <f>SUM(J15:J24)+K8</f>
        <v>90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5:C16"/>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zoomScale="70" zoomScaleNormal="70" zoomScaleSheetLayoutView="60" topLeftCell="A13" workbookViewId="0">
      <selection activeCell="N23" sqref="N23"/>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108</v>
      </c>
      <c r="G8" s="10">
        <f t="shared" si="0"/>
        <v>107.005</v>
      </c>
      <c r="H8" s="10">
        <f t="shared" si="0"/>
        <v>107.005</v>
      </c>
      <c r="I8" s="5">
        <v>10</v>
      </c>
      <c r="J8" s="18">
        <f>H8/G8</f>
        <v>1</v>
      </c>
      <c r="K8" s="19">
        <f>IF(J8*I8&gt;10,10,J8*I8)</f>
        <v>10</v>
      </c>
    </row>
    <row r="9" ht="33.5" customHeight="1" spans="1:11">
      <c r="A9" s="8"/>
      <c r="B9" s="8"/>
      <c r="C9" s="8"/>
      <c r="D9" s="5" t="s">
        <v>111</v>
      </c>
      <c r="E9" s="5"/>
      <c r="F9" s="10">
        <v>108</v>
      </c>
      <c r="G9" s="10">
        <v>107.005</v>
      </c>
      <c r="H9" s="10">
        <v>107.005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228</v>
      </c>
      <c r="C13" s="13"/>
      <c r="D13" s="13"/>
      <c r="E13" s="13"/>
      <c r="F13" s="13"/>
      <c r="G13" s="13"/>
      <c r="H13" s="13" t="s">
        <v>228</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229</v>
      </c>
      <c r="E15" s="15"/>
      <c r="F15" s="15"/>
      <c r="G15" s="9" t="s">
        <v>230</v>
      </c>
      <c r="H15" s="9" t="s">
        <v>231</v>
      </c>
      <c r="I15" s="9" t="s">
        <v>198</v>
      </c>
      <c r="J15" s="5">
        <v>5</v>
      </c>
      <c r="K15" s="5" t="s">
        <v>113</v>
      </c>
    </row>
    <row r="16" ht="30" customHeight="1" spans="1:11">
      <c r="A16" s="12"/>
      <c r="B16" s="14"/>
      <c r="C16" s="14"/>
      <c r="D16" s="15" t="s">
        <v>232</v>
      </c>
      <c r="E16" s="15"/>
      <c r="F16" s="15"/>
      <c r="G16" s="9" t="s">
        <v>233</v>
      </c>
      <c r="H16" s="9" t="s">
        <v>234</v>
      </c>
      <c r="I16" s="9" t="s">
        <v>198</v>
      </c>
      <c r="J16" s="5">
        <v>5</v>
      </c>
      <c r="K16" s="5" t="s">
        <v>113</v>
      </c>
    </row>
    <row r="17" ht="30" customHeight="1" spans="1:11">
      <c r="A17" s="12"/>
      <c r="B17" s="14"/>
      <c r="C17" s="14"/>
      <c r="D17" s="15" t="s">
        <v>235</v>
      </c>
      <c r="E17" s="15"/>
      <c r="F17" s="15"/>
      <c r="G17" s="9" t="s">
        <v>236</v>
      </c>
      <c r="H17" s="9" t="s">
        <v>196</v>
      </c>
      <c r="I17" s="9" t="s">
        <v>198</v>
      </c>
      <c r="J17" s="5">
        <v>5</v>
      </c>
      <c r="K17" s="5" t="s">
        <v>113</v>
      </c>
    </row>
    <row r="18" ht="30" customHeight="1" spans="1:11">
      <c r="A18" s="12"/>
      <c r="B18" s="14"/>
      <c r="C18" s="14"/>
      <c r="D18" s="15" t="s">
        <v>237</v>
      </c>
      <c r="E18" s="15"/>
      <c r="F18" s="15"/>
      <c r="G18" s="9" t="s">
        <v>166</v>
      </c>
      <c r="H18" s="9" t="s">
        <v>167</v>
      </c>
      <c r="I18" s="9" t="s">
        <v>198</v>
      </c>
      <c r="J18" s="5">
        <v>5</v>
      </c>
      <c r="K18" s="5" t="s">
        <v>113</v>
      </c>
    </row>
    <row r="19" ht="36.5" customHeight="1" spans="1:11">
      <c r="A19" s="12"/>
      <c r="B19" s="14"/>
      <c r="C19" s="16" t="s">
        <v>135</v>
      </c>
      <c r="D19" s="15" t="s">
        <v>136</v>
      </c>
      <c r="E19" s="15"/>
      <c r="F19" s="15"/>
      <c r="G19" s="9" t="s">
        <v>197</v>
      </c>
      <c r="H19" s="9" t="s">
        <v>138</v>
      </c>
      <c r="I19" s="9" t="s">
        <v>139</v>
      </c>
      <c r="J19" s="5">
        <v>10</v>
      </c>
      <c r="K19" s="5" t="s">
        <v>113</v>
      </c>
    </row>
    <row r="20" ht="30" customHeight="1" spans="1:11">
      <c r="A20" s="12"/>
      <c r="B20" s="14"/>
      <c r="C20" s="16" t="s">
        <v>140</v>
      </c>
      <c r="D20" s="15" t="s">
        <v>141</v>
      </c>
      <c r="E20" s="15"/>
      <c r="F20" s="15"/>
      <c r="G20" s="9" t="s">
        <v>201</v>
      </c>
      <c r="H20" s="9" t="s">
        <v>138</v>
      </c>
      <c r="I20" s="9" t="s">
        <v>139</v>
      </c>
      <c r="J20" s="5">
        <v>10</v>
      </c>
      <c r="K20" s="5" t="s">
        <v>113</v>
      </c>
    </row>
    <row r="21" ht="30" customHeight="1" spans="1:11">
      <c r="A21" s="12"/>
      <c r="B21" s="14"/>
      <c r="C21" s="16" t="s">
        <v>143</v>
      </c>
      <c r="D21" s="15" t="s">
        <v>144</v>
      </c>
      <c r="E21" s="15"/>
      <c r="F21" s="15"/>
      <c r="G21" s="9" t="s">
        <v>238</v>
      </c>
      <c r="H21" s="9" t="s">
        <v>239</v>
      </c>
      <c r="I21" s="9" t="s">
        <v>139</v>
      </c>
      <c r="J21" s="5">
        <v>10</v>
      </c>
      <c r="K21" s="5" t="s">
        <v>113</v>
      </c>
    </row>
    <row r="22" ht="30" customHeight="1" spans="1:11">
      <c r="A22" s="12"/>
      <c r="B22" s="14" t="s">
        <v>147</v>
      </c>
      <c r="C22" s="14" t="s">
        <v>148</v>
      </c>
      <c r="D22" s="15" t="s">
        <v>240</v>
      </c>
      <c r="E22" s="15"/>
      <c r="F22" s="15"/>
      <c r="G22" s="9" t="s">
        <v>241</v>
      </c>
      <c r="H22" s="9" t="s">
        <v>242</v>
      </c>
      <c r="I22" s="9" t="s">
        <v>151</v>
      </c>
      <c r="J22" s="5">
        <v>7.5</v>
      </c>
      <c r="K22" s="5" t="s">
        <v>113</v>
      </c>
    </row>
    <row r="23" ht="36.5" customHeight="1" spans="1:11">
      <c r="A23" s="12"/>
      <c r="B23" s="14"/>
      <c r="C23" s="16" t="s">
        <v>152</v>
      </c>
      <c r="D23" s="15" t="s">
        <v>243</v>
      </c>
      <c r="E23" s="15"/>
      <c r="F23" s="15"/>
      <c r="G23" s="9" t="s">
        <v>150</v>
      </c>
      <c r="H23" s="9" t="s">
        <v>138</v>
      </c>
      <c r="I23" s="9" t="s">
        <v>151</v>
      </c>
      <c r="J23" s="5">
        <v>7.5</v>
      </c>
      <c r="K23" s="5" t="s">
        <v>113</v>
      </c>
    </row>
    <row r="24" ht="37.5" customHeight="1" spans="1:11">
      <c r="A24" s="12"/>
      <c r="B24" s="14"/>
      <c r="C24" s="16" t="s">
        <v>154</v>
      </c>
      <c r="D24" s="15" t="s">
        <v>244</v>
      </c>
      <c r="E24" s="15"/>
      <c r="F24" s="15"/>
      <c r="G24" s="9" t="s">
        <v>150</v>
      </c>
      <c r="H24" s="9" t="s">
        <v>138</v>
      </c>
      <c r="I24" s="9" t="s">
        <v>151</v>
      </c>
      <c r="J24" s="5">
        <v>7.5</v>
      </c>
      <c r="K24" s="5" t="s">
        <v>113</v>
      </c>
    </row>
    <row r="25" ht="25" customHeight="1" spans="1:11">
      <c r="A25" s="12"/>
      <c r="B25" s="14"/>
      <c r="C25" s="16" t="s">
        <v>156</v>
      </c>
      <c r="D25" s="15" t="s">
        <v>245</v>
      </c>
      <c r="E25" s="15"/>
      <c r="F25" s="15"/>
      <c r="G25" s="9" t="s">
        <v>150</v>
      </c>
      <c r="H25" s="9" t="s">
        <v>138</v>
      </c>
      <c r="I25" s="9" t="s">
        <v>151</v>
      </c>
      <c r="J25" s="5">
        <v>7.5</v>
      </c>
      <c r="K25" s="5" t="s">
        <v>113</v>
      </c>
    </row>
    <row r="26" ht="25" customHeight="1" spans="1:11">
      <c r="A26" s="12"/>
      <c r="B26" s="14" t="s">
        <v>158</v>
      </c>
      <c r="C26" s="14" t="s">
        <v>158</v>
      </c>
      <c r="D26" s="15" t="s">
        <v>246</v>
      </c>
      <c r="E26" s="15"/>
      <c r="F26" s="15"/>
      <c r="G26" s="9" t="s">
        <v>160</v>
      </c>
      <c r="H26" s="9" t="s">
        <v>161</v>
      </c>
      <c r="I26" s="9" t="s">
        <v>139</v>
      </c>
      <c r="J26" s="5">
        <v>10</v>
      </c>
      <c r="K26" s="5" t="s">
        <v>113</v>
      </c>
    </row>
    <row r="27" ht="23" customHeight="1" spans="1:11">
      <c r="A27" s="17" t="s">
        <v>162</v>
      </c>
      <c r="B27" s="17"/>
      <c r="C27" s="17"/>
      <c r="D27" s="17"/>
      <c r="E27" s="17"/>
      <c r="F27" s="17"/>
      <c r="G27" s="17"/>
      <c r="H27" s="17" t="s">
        <v>113</v>
      </c>
      <c r="I27" s="17">
        <v>100</v>
      </c>
      <c r="J27" s="22">
        <f>SUM(J15:J26)+K8</f>
        <v>100</v>
      </c>
      <c r="K27" s="5" t="s">
        <v>113</v>
      </c>
    </row>
  </sheetData>
  <mergeCells count="36">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D26:F26"/>
    <mergeCell ref="A27:G27"/>
    <mergeCell ref="A12:A13"/>
    <mergeCell ref="A14:A26"/>
    <mergeCell ref="B15:B21"/>
    <mergeCell ref="B22:B25"/>
    <mergeCell ref="C15:C18"/>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49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51.65</v>
      </c>
      <c r="G8" s="10">
        <f t="shared" si="0"/>
        <v>51.65</v>
      </c>
      <c r="H8" s="10">
        <f t="shared" si="0"/>
        <v>51.65</v>
      </c>
      <c r="I8" s="5">
        <v>10</v>
      </c>
      <c r="J8" s="18">
        <f>H8/G8</f>
        <v>1</v>
      </c>
      <c r="K8" s="19">
        <f>IF(J8*I8&gt;10,10,J8*I8)</f>
        <v>10</v>
      </c>
    </row>
    <row r="9" ht="33.5" customHeight="1" spans="1:11">
      <c r="A9" s="8"/>
      <c r="B9" s="8"/>
      <c r="C9" s="8"/>
      <c r="D9" s="5" t="s">
        <v>111</v>
      </c>
      <c r="E9" s="5"/>
      <c r="F9" s="10">
        <v>51.65</v>
      </c>
      <c r="G9" s="10">
        <v>51.65</v>
      </c>
      <c r="H9" s="10">
        <v>51.65</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796</v>
      </c>
      <c r="C13" s="13"/>
      <c r="D13" s="13"/>
      <c r="E13" s="13"/>
      <c r="F13" s="13"/>
      <c r="G13" s="13"/>
      <c r="H13" s="13" t="s">
        <v>796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1088</v>
      </c>
      <c r="E15" s="15"/>
      <c r="F15" s="15"/>
      <c r="G15" s="9" t="s">
        <v>1089</v>
      </c>
      <c r="H15" s="9" t="s">
        <v>1090</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463</v>
      </c>
      <c r="H17" s="9" t="s">
        <v>138</v>
      </c>
      <c r="I17" s="9" t="s">
        <v>139</v>
      </c>
      <c r="J17" s="5">
        <v>10</v>
      </c>
      <c r="K17" s="5" t="s">
        <v>113</v>
      </c>
    </row>
    <row r="18" ht="30" customHeight="1" spans="1:11">
      <c r="A18" s="12"/>
      <c r="B18" s="14"/>
      <c r="C18" s="16" t="s">
        <v>143</v>
      </c>
      <c r="D18" s="15" t="s">
        <v>144</v>
      </c>
      <c r="E18" s="15"/>
      <c r="F18" s="15"/>
      <c r="G18" s="9" t="s">
        <v>1091</v>
      </c>
      <c r="H18" s="9" t="s">
        <v>1092</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291</v>
      </c>
      <c r="E20" s="15"/>
      <c r="F20" s="15"/>
      <c r="G20" s="9" t="s">
        <v>150</v>
      </c>
      <c r="H20" s="9" t="s">
        <v>138</v>
      </c>
      <c r="I20" s="9" t="s">
        <v>274</v>
      </c>
      <c r="J20" s="5">
        <v>9</v>
      </c>
      <c r="K20" s="5" t="s">
        <v>113</v>
      </c>
    </row>
    <row r="21" ht="30" customHeight="1" spans="1:11">
      <c r="A21" s="12"/>
      <c r="B21" s="14"/>
      <c r="C21" s="16" t="s">
        <v>154</v>
      </c>
      <c r="D21" s="15" t="s">
        <v>292</v>
      </c>
      <c r="E21" s="15"/>
      <c r="F21" s="15"/>
      <c r="G21" s="9" t="s">
        <v>150</v>
      </c>
      <c r="H21" s="9" t="s">
        <v>138</v>
      </c>
      <c r="I21" s="9" t="s">
        <v>274</v>
      </c>
      <c r="J21" s="5">
        <v>9</v>
      </c>
      <c r="K21" s="5" t="s">
        <v>113</v>
      </c>
    </row>
    <row r="22" ht="30" customHeight="1" spans="1:11">
      <c r="A22" s="12"/>
      <c r="B22" s="14"/>
      <c r="C22" s="16" t="s">
        <v>156</v>
      </c>
      <c r="D22" s="15" t="s">
        <v>293</v>
      </c>
      <c r="E22" s="15"/>
      <c r="F22" s="15"/>
      <c r="G22" s="9" t="s">
        <v>363</v>
      </c>
      <c r="H22" s="9" t="s">
        <v>138</v>
      </c>
      <c r="I22" s="9" t="s">
        <v>274</v>
      </c>
      <c r="J22" s="5">
        <v>9</v>
      </c>
      <c r="K22" s="5" t="s">
        <v>113</v>
      </c>
    </row>
    <row r="23" ht="36.5" customHeight="1" spans="1:11">
      <c r="A23" s="12"/>
      <c r="B23" s="14" t="s">
        <v>158</v>
      </c>
      <c r="C23" s="14" t="s">
        <v>158</v>
      </c>
      <c r="D23" s="15" t="s">
        <v>294</v>
      </c>
      <c r="E23" s="15"/>
      <c r="F23" s="15"/>
      <c r="G23" s="9" t="s">
        <v>795</v>
      </c>
      <c r="H23" s="9" t="s">
        <v>1093</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3"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82</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205</v>
      </c>
      <c r="G8" s="10">
        <f t="shared" si="0"/>
        <v>8.9987</v>
      </c>
      <c r="H8" s="10">
        <f t="shared" si="0"/>
        <v>8.9987</v>
      </c>
      <c r="I8" s="5">
        <v>10</v>
      </c>
      <c r="J8" s="18">
        <f>H8/G8</f>
        <v>1</v>
      </c>
      <c r="K8" s="19">
        <f>IF(J8*I8&gt;10,10,J8*I8)</f>
        <v>10</v>
      </c>
    </row>
    <row r="9" ht="33.5" customHeight="1" spans="1:11">
      <c r="A9" s="8"/>
      <c r="B9" s="8"/>
      <c r="C9" s="8"/>
      <c r="D9" s="5" t="s">
        <v>111</v>
      </c>
      <c r="E9" s="5"/>
      <c r="F9" s="10">
        <v>205</v>
      </c>
      <c r="G9" s="10">
        <v>8.9987</v>
      </c>
      <c r="H9" s="10">
        <v>8.9987</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1094</v>
      </c>
      <c r="C13" s="13"/>
      <c r="D13" s="13"/>
      <c r="E13" s="13"/>
      <c r="F13" s="13"/>
      <c r="G13" s="13"/>
      <c r="H13" s="13" t="s">
        <v>1094</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1095</v>
      </c>
      <c r="E15" s="15"/>
      <c r="F15" s="15"/>
      <c r="G15" s="9" t="s">
        <v>1096</v>
      </c>
      <c r="H15" s="9" t="s">
        <v>1097</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1098</v>
      </c>
      <c r="H18" s="9" t="s">
        <v>1099</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153</v>
      </c>
      <c r="E20" s="15"/>
      <c r="F20" s="15"/>
      <c r="G20" s="9" t="s">
        <v>150</v>
      </c>
      <c r="H20" s="9" t="s">
        <v>138</v>
      </c>
      <c r="I20" s="9" t="s">
        <v>274</v>
      </c>
      <c r="J20" s="5">
        <v>9</v>
      </c>
      <c r="K20" s="5" t="s">
        <v>113</v>
      </c>
    </row>
    <row r="21" ht="30" customHeight="1" spans="1:11">
      <c r="A21" s="12"/>
      <c r="B21" s="14"/>
      <c r="C21" s="16" t="s">
        <v>154</v>
      </c>
      <c r="D21" s="15" t="s">
        <v>155</v>
      </c>
      <c r="E21" s="15"/>
      <c r="F21" s="15"/>
      <c r="G21" s="9" t="s">
        <v>150</v>
      </c>
      <c r="H21" s="9" t="s">
        <v>138</v>
      </c>
      <c r="I21" s="9" t="s">
        <v>274</v>
      </c>
      <c r="J21" s="5">
        <v>9</v>
      </c>
      <c r="K21" s="5" t="s">
        <v>113</v>
      </c>
    </row>
    <row r="22" ht="30" customHeight="1" spans="1:11">
      <c r="A22" s="12"/>
      <c r="B22" s="14"/>
      <c r="C22" s="16" t="s">
        <v>156</v>
      </c>
      <c r="D22" s="15" t="s">
        <v>157</v>
      </c>
      <c r="E22" s="15"/>
      <c r="F22" s="15"/>
      <c r="G22" s="9" t="s">
        <v>150</v>
      </c>
      <c r="H22" s="9" t="s">
        <v>138</v>
      </c>
      <c r="I22" s="9" t="s">
        <v>274</v>
      </c>
      <c r="J22" s="5">
        <v>9</v>
      </c>
      <c r="K22" s="5" t="s">
        <v>113</v>
      </c>
    </row>
    <row r="23" ht="36.5" customHeight="1" spans="1:11">
      <c r="A23" s="12"/>
      <c r="B23" s="14" t="s">
        <v>158</v>
      </c>
      <c r="C23" s="14" t="s">
        <v>158</v>
      </c>
      <c r="D23" s="15" t="s">
        <v>306</v>
      </c>
      <c r="E23" s="15"/>
      <c r="F23" s="15"/>
      <c r="G23" s="9" t="s">
        <v>160</v>
      </c>
      <c r="H23" s="9" t="s">
        <v>161</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83</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20</v>
      </c>
      <c r="G8" s="10">
        <f t="shared" si="0"/>
        <v>20</v>
      </c>
      <c r="H8" s="10">
        <f t="shared" si="0"/>
        <v>0</v>
      </c>
      <c r="I8" s="5">
        <v>10</v>
      </c>
      <c r="J8" s="18">
        <f>H8/G8</f>
        <v>0</v>
      </c>
      <c r="K8" s="19">
        <f>IF(J8*I8&gt;10,10,J8*I8)</f>
        <v>0</v>
      </c>
    </row>
    <row r="9" ht="33.5" customHeight="1" spans="1:11">
      <c r="A9" s="8"/>
      <c r="B9" s="8"/>
      <c r="C9" s="8"/>
      <c r="D9" s="5" t="s">
        <v>111</v>
      </c>
      <c r="E9" s="5"/>
      <c r="F9" s="10">
        <v>20</v>
      </c>
      <c r="G9" s="10">
        <v>20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1100</v>
      </c>
      <c r="C13" s="13"/>
      <c r="D13" s="13"/>
      <c r="E13" s="13"/>
      <c r="F13" s="13"/>
      <c r="G13" s="13"/>
      <c r="H13" s="13" t="s">
        <v>1100</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1101</v>
      </c>
      <c r="E15" s="15"/>
      <c r="F15" s="15"/>
      <c r="G15" s="9" t="s">
        <v>816</v>
      </c>
      <c r="H15" s="9" t="s">
        <v>817</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816</v>
      </c>
      <c r="H18" s="9" t="s">
        <v>471</v>
      </c>
      <c r="I18" s="9" t="s">
        <v>134</v>
      </c>
      <c r="J18" s="5">
        <v>15</v>
      </c>
      <c r="K18" s="5" t="s">
        <v>113</v>
      </c>
    </row>
    <row r="19" ht="36.5" customHeight="1" spans="1:11">
      <c r="A19" s="12"/>
      <c r="B19" s="14" t="s">
        <v>147</v>
      </c>
      <c r="C19" s="14" t="s">
        <v>148</v>
      </c>
      <c r="D19" s="15" t="s">
        <v>1102</v>
      </c>
      <c r="E19" s="15"/>
      <c r="F19" s="15"/>
      <c r="G19" s="9" t="s">
        <v>150</v>
      </c>
      <c r="H19" s="9" t="s">
        <v>138</v>
      </c>
      <c r="I19" s="9" t="s">
        <v>274</v>
      </c>
      <c r="J19" s="5">
        <v>9</v>
      </c>
      <c r="K19" s="5" t="s">
        <v>113</v>
      </c>
    </row>
    <row r="20" ht="30" customHeight="1" spans="1:11">
      <c r="A20" s="12"/>
      <c r="B20" s="14"/>
      <c r="C20" s="16" t="s">
        <v>152</v>
      </c>
      <c r="D20" s="15" t="s">
        <v>1103</v>
      </c>
      <c r="E20" s="15"/>
      <c r="F20" s="15"/>
      <c r="G20" s="9" t="s">
        <v>150</v>
      </c>
      <c r="H20" s="9" t="s">
        <v>138</v>
      </c>
      <c r="I20" s="9" t="s">
        <v>274</v>
      </c>
      <c r="J20" s="5">
        <v>9</v>
      </c>
      <c r="K20" s="5" t="s">
        <v>113</v>
      </c>
    </row>
    <row r="21" ht="30" customHeight="1" spans="1:11">
      <c r="A21" s="12"/>
      <c r="B21" s="14"/>
      <c r="C21" s="16" t="s">
        <v>154</v>
      </c>
      <c r="D21" s="15" t="s">
        <v>270</v>
      </c>
      <c r="E21" s="15"/>
      <c r="F21" s="15"/>
      <c r="G21" s="9" t="s">
        <v>271</v>
      </c>
      <c r="H21" s="9" t="s">
        <v>138</v>
      </c>
      <c r="I21" s="9" t="s">
        <v>272</v>
      </c>
      <c r="J21" s="5">
        <v>3</v>
      </c>
      <c r="K21" s="5" t="s">
        <v>113</v>
      </c>
    </row>
    <row r="22" ht="30" customHeight="1" spans="1:11">
      <c r="A22" s="12"/>
      <c r="B22" s="14"/>
      <c r="C22" s="16" t="s">
        <v>156</v>
      </c>
      <c r="D22" s="15" t="s">
        <v>1104</v>
      </c>
      <c r="E22" s="15"/>
      <c r="F22" s="15"/>
      <c r="G22" s="9" t="s">
        <v>363</v>
      </c>
      <c r="H22" s="9" t="s">
        <v>138</v>
      </c>
      <c r="I22" s="9" t="s">
        <v>274</v>
      </c>
      <c r="J22" s="5">
        <v>9</v>
      </c>
      <c r="K22" s="5" t="s">
        <v>113</v>
      </c>
    </row>
    <row r="23" ht="36.5" customHeight="1" spans="1:11">
      <c r="A23" s="12"/>
      <c r="B23" s="14" t="s">
        <v>158</v>
      </c>
      <c r="C23" s="14" t="s">
        <v>158</v>
      </c>
      <c r="D23" s="15" t="s">
        <v>306</v>
      </c>
      <c r="E23" s="15"/>
      <c r="F23" s="15"/>
      <c r="G23" s="9" t="s">
        <v>160</v>
      </c>
      <c r="H23" s="9" t="s">
        <v>252</v>
      </c>
      <c r="I23" s="9" t="s">
        <v>139</v>
      </c>
      <c r="J23" s="5">
        <v>10</v>
      </c>
      <c r="K23" s="5" t="s">
        <v>113</v>
      </c>
    </row>
    <row r="24" ht="37.5" customHeight="1" spans="1:11">
      <c r="A24" s="17" t="s">
        <v>162</v>
      </c>
      <c r="B24" s="17"/>
      <c r="C24" s="17"/>
      <c r="D24" s="17"/>
      <c r="E24" s="17"/>
      <c r="F24" s="17"/>
      <c r="G24" s="17"/>
      <c r="H24" s="17" t="s">
        <v>113</v>
      </c>
      <c r="I24" s="17">
        <v>100</v>
      </c>
      <c r="J24" s="22">
        <f>SUM(J15:J23)+K8</f>
        <v>90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70" zoomScaleNormal="70" zoomScaleSheetLayoutView="60" topLeftCell="A8"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69</v>
      </c>
      <c r="G8" s="10">
        <f t="shared" si="0"/>
        <v>69</v>
      </c>
      <c r="H8" s="10">
        <f t="shared" si="0"/>
        <v>0</v>
      </c>
      <c r="I8" s="5">
        <v>10</v>
      </c>
      <c r="J8" s="18">
        <f>H8/G8</f>
        <v>0</v>
      </c>
      <c r="K8" s="19">
        <f>IF(J8*I8&gt;10,10,J8*I8)</f>
        <v>0</v>
      </c>
    </row>
    <row r="9" ht="33.5" customHeight="1" spans="1:11">
      <c r="A9" s="8"/>
      <c r="B9" s="8"/>
      <c r="C9" s="8"/>
      <c r="D9" s="5" t="s">
        <v>111</v>
      </c>
      <c r="E9" s="5"/>
      <c r="F9" s="10">
        <v>69</v>
      </c>
      <c r="G9" s="10">
        <v>69</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1105</v>
      </c>
      <c r="C13" s="13"/>
      <c r="D13" s="13"/>
      <c r="E13" s="13"/>
      <c r="F13" s="13"/>
      <c r="G13" s="13"/>
      <c r="H13" s="13" t="s">
        <v>1105</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1106</v>
      </c>
      <c r="E15" s="15"/>
      <c r="F15" s="15"/>
      <c r="G15" s="9" t="s">
        <v>1107</v>
      </c>
      <c r="H15" s="9" t="s">
        <v>1108</v>
      </c>
      <c r="I15" s="9" t="s">
        <v>139</v>
      </c>
      <c r="J15" s="5">
        <v>10</v>
      </c>
      <c r="K15" s="5" t="s">
        <v>113</v>
      </c>
    </row>
    <row r="16" ht="30" customHeight="1" spans="1:11">
      <c r="A16" s="12"/>
      <c r="B16" s="14"/>
      <c r="C16" s="14"/>
      <c r="D16" s="15" t="s">
        <v>1109</v>
      </c>
      <c r="E16" s="15"/>
      <c r="F16" s="15"/>
      <c r="G16" s="9" t="s">
        <v>1110</v>
      </c>
      <c r="H16" s="9" t="s">
        <v>1111</v>
      </c>
      <c r="I16" s="9" t="s">
        <v>139</v>
      </c>
      <c r="J16" s="5">
        <v>10</v>
      </c>
      <c r="K16" s="5" t="s">
        <v>113</v>
      </c>
    </row>
    <row r="17" ht="30" customHeight="1" spans="1:11">
      <c r="A17" s="12"/>
      <c r="B17" s="14"/>
      <c r="C17" s="16" t="s">
        <v>135</v>
      </c>
      <c r="D17" s="15" t="s">
        <v>1112</v>
      </c>
      <c r="E17" s="15"/>
      <c r="F17" s="15"/>
      <c r="G17" s="9" t="s">
        <v>383</v>
      </c>
      <c r="H17" s="9" t="s">
        <v>138</v>
      </c>
      <c r="I17" s="9" t="s">
        <v>198</v>
      </c>
      <c r="J17" s="5">
        <v>5</v>
      </c>
      <c r="K17" s="5" t="s">
        <v>113</v>
      </c>
    </row>
    <row r="18" ht="30" customHeight="1" spans="1:11">
      <c r="A18" s="12"/>
      <c r="B18" s="14"/>
      <c r="C18" s="16"/>
      <c r="D18" s="15" t="s">
        <v>1113</v>
      </c>
      <c r="E18" s="15"/>
      <c r="F18" s="15"/>
      <c r="G18" s="9" t="s">
        <v>383</v>
      </c>
      <c r="H18" s="9" t="s">
        <v>138</v>
      </c>
      <c r="I18" s="9" t="s">
        <v>198</v>
      </c>
      <c r="J18" s="5">
        <v>5</v>
      </c>
      <c r="K18" s="5" t="s">
        <v>113</v>
      </c>
    </row>
    <row r="19" ht="36.5" customHeight="1" spans="1:11">
      <c r="A19" s="12"/>
      <c r="B19" s="14"/>
      <c r="C19" s="16" t="s">
        <v>140</v>
      </c>
      <c r="D19" s="15" t="s">
        <v>1114</v>
      </c>
      <c r="E19" s="15"/>
      <c r="F19" s="15"/>
      <c r="G19" s="9" t="s">
        <v>201</v>
      </c>
      <c r="H19" s="9" t="s">
        <v>138</v>
      </c>
      <c r="I19" s="9" t="s">
        <v>139</v>
      </c>
      <c r="J19" s="5">
        <v>10</v>
      </c>
      <c r="K19" s="5" t="s">
        <v>113</v>
      </c>
    </row>
    <row r="20" ht="30" customHeight="1" spans="1:11">
      <c r="A20" s="12"/>
      <c r="B20" s="14"/>
      <c r="C20" s="16" t="s">
        <v>143</v>
      </c>
      <c r="D20" s="15" t="s">
        <v>144</v>
      </c>
      <c r="E20" s="15"/>
      <c r="F20" s="15"/>
      <c r="G20" s="9" t="s">
        <v>1115</v>
      </c>
      <c r="H20" s="9" t="s">
        <v>471</v>
      </c>
      <c r="I20" s="9" t="s">
        <v>139</v>
      </c>
      <c r="J20" s="5">
        <v>10</v>
      </c>
      <c r="K20" s="5" t="s">
        <v>113</v>
      </c>
    </row>
    <row r="21" ht="30" customHeight="1" spans="1:11">
      <c r="A21" s="12"/>
      <c r="B21" s="14" t="s">
        <v>147</v>
      </c>
      <c r="C21" s="14" t="s">
        <v>148</v>
      </c>
      <c r="D21" s="15" t="s">
        <v>270</v>
      </c>
      <c r="E21" s="15"/>
      <c r="F21" s="15"/>
      <c r="G21" s="9" t="s">
        <v>271</v>
      </c>
      <c r="H21" s="9" t="s">
        <v>138</v>
      </c>
      <c r="I21" s="9" t="s">
        <v>272</v>
      </c>
      <c r="J21" s="5">
        <v>3</v>
      </c>
      <c r="K21" s="5" t="s">
        <v>113</v>
      </c>
    </row>
    <row r="22" ht="30" customHeight="1" spans="1:11">
      <c r="A22" s="12"/>
      <c r="B22" s="14"/>
      <c r="C22" s="16" t="s">
        <v>152</v>
      </c>
      <c r="D22" s="15" t="s">
        <v>494</v>
      </c>
      <c r="E22" s="15"/>
      <c r="F22" s="15"/>
      <c r="G22" s="9" t="s">
        <v>320</v>
      </c>
      <c r="H22" s="9" t="s">
        <v>138</v>
      </c>
      <c r="I22" s="9" t="s">
        <v>274</v>
      </c>
      <c r="J22" s="5">
        <v>9</v>
      </c>
      <c r="K22" s="5" t="s">
        <v>113</v>
      </c>
    </row>
    <row r="23" ht="36.5" customHeight="1" spans="1:11">
      <c r="A23" s="12"/>
      <c r="B23" s="14"/>
      <c r="C23" s="16" t="s">
        <v>154</v>
      </c>
      <c r="D23" s="15" t="s">
        <v>1116</v>
      </c>
      <c r="E23" s="15"/>
      <c r="F23" s="15"/>
      <c r="G23" s="9" t="s">
        <v>1117</v>
      </c>
      <c r="H23" s="9" t="s">
        <v>138</v>
      </c>
      <c r="I23" s="9" t="s">
        <v>274</v>
      </c>
      <c r="J23" s="5">
        <v>9</v>
      </c>
      <c r="K23" s="5" t="s">
        <v>113</v>
      </c>
    </row>
    <row r="24" ht="37.5" customHeight="1" spans="1:11">
      <c r="A24" s="12"/>
      <c r="B24" s="14"/>
      <c r="C24" s="16" t="s">
        <v>156</v>
      </c>
      <c r="D24" s="15" t="s">
        <v>1118</v>
      </c>
      <c r="E24" s="15"/>
      <c r="F24" s="15"/>
      <c r="G24" s="9" t="s">
        <v>383</v>
      </c>
      <c r="H24" s="9" t="s">
        <v>138</v>
      </c>
      <c r="I24" s="9" t="s">
        <v>274</v>
      </c>
      <c r="J24" s="5">
        <v>9</v>
      </c>
      <c r="K24" s="5" t="s">
        <v>113</v>
      </c>
    </row>
    <row r="25" ht="26" customHeight="1" spans="1:11">
      <c r="A25" s="12"/>
      <c r="B25" s="14" t="s">
        <v>158</v>
      </c>
      <c r="C25" s="14" t="s">
        <v>158</v>
      </c>
      <c r="D25" s="15" t="s">
        <v>1119</v>
      </c>
      <c r="E25" s="15"/>
      <c r="F25" s="15"/>
      <c r="G25" s="9" t="s">
        <v>501</v>
      </c>
      <c r="H25" s="9" t="s">
        <v>227</v>
      </c>
      <c r="I25" s="9" t="s">
        <v>139</v>
      </c>
      <c r="J25" s="5">
        <v>10</v>
      </c>
      <c r="K25" s="5" t="s">
        <v>113</v>
      </c>
    </row>
    <row r="26" ht="26" customHeight="1" spans="1:11">
      <c r="A26" s="17" t="s">
        <v>162</v>
      </c>
      <c r="B26" s="17"/>
      <c r="C26" s="17"/>
      <c r="D26" s="17"/>
      <c r="E26" s="17"/>
      <c r="F26" s="17"/>
      <c r="G26" s="17"/>
      <c r="H26" s="17" t="s">
        <v>113</v>
      </c>
      <c r="I26" s="17">
        <v>100</v>
      </c>
      <c r="J26" s="22">
        <f>SUM(J15:J25)+K8</f>
        <v>90</v>
      </c>
      <c r="K26" s="5" t="s">
        <v>113</v>
      </c>
    </row>
  </sheetData>
  <mergeCells count="36">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D25:F25"/>
    <mergeCell ref="A26:G26"/>
    <mergeCell ref="A12:A13"/>
    <mergeCell ref="A14:A25"/>
    <mergeCell ref="B15:B20"/>
    <mergeCell ref="B21:B24"/>
    <mergeCell ref="C15:C16"/>
    <mergeCell ref="C17:C18"/>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topLeftCell="A4"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1120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123</v>
      </c>
      <c r="G8" s="10">
        <f t="shared" si="0"/>
        <v>0</v>
      </c>
      <c r="H8" s="10">
        <f t="shared" si="0"/>
        <v>0</v>
      </c>
      <c r="I8" s="5">
        <v>10</v>
      </c>
      <c r="J8" s="18">
        <v>1</v>
      </c>
      <c r="K8" s="19">
        <f>IF(J8*I8&gt;10,10,J8*I8)</f>
        <v>10</v>
      </c>
    </row>
    <row r="9" ht="33.5" customHeight="1" spans="1:11">
      <c r="A9" s="8"/>
      <c r="B9" s="8"/>
      <c r="C9" s="8"/>
      <c r="D9" s="5" t="s">
        <v>111</v>
      </c>
      <c r="E9" s="5"/>
      <c r="F9" s="10">
        <v>123</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1121</v>
      </c>
      <c r="C13" s="13"/>
      <c r="D13" s="13"/>
      <c r="E13" s="13"/>
      <c r="F13" s="13"/>
      <c r="G13" s="13"/>
      <c r="H13" s="13" t="s">
        <v>1121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1122</v>
      </c>
      <c r="E15" s="15"/>
      <c r="F15" s="15"/>
      <c r="G15" s="9" t="s">
        <v>195</v>
      </c>
      <c r="H15" s="9" t="s">
        <v>196</v>
      </c>
      <c r="I15" s="9" t="s">
        <v>134</v>
      </c>
      <c r="J15" s="5">
        <v>15</v>
      </c>
      <c r="K15" s="5" t="s">
        <v>113</v>
      </c>
    </row>
    <row r="16" ht="30" customHeight="1" spans="1:11">
      <c r="A16" s="12"/>
      <c r="B16" s="14"/>
      <c r="C16" s="16" t="s">
        <v>135</v>
      </c>
      <c r="D16" s="15" t="s">
        <v>199</v>
      </c>
      <c r="E16" s="15"/>
      <c r="F16" s="15"/>
      <c r="G16" s="9" t="s">
        <v>200</v>
      </c>
      <c r="H16" s="9" t="s">
        <v>138</v>
      </c>
      <c r="I16" s="9" t="s">
        <v>139</v>
      </c>
      <c r="J16" s="5">
        <v>10</v>
      </c>
      <c r="K16" s="5" t="s">
        <v>113</v>
      </c>
    </row>
    <row r="17" ht="30" customHeight="1" spans="1:11">
      <c r="A17" s="12"/>
      <c r="B17" s="14"/>
      <c r="C17" s="16" t="s">
        <v>140</v>
      </c>
      <c r="D17" s="15" t="s">
        <v>444</v>
      </c>
      <c r="E17" s="15"/>
      <c r="F17" s="15"/>
      <c r="G17" s="9" t="s">
        <v>445</v>
      </c>
      <c r="H17" s="9" t="s">
        <v>138</v>
      </c>
      <c r="I17" s="9" t="s">
        <v>139</v>
      </c>
      <c r="J17" s="5">
        <v>10</v>
      </c>
      <c r="K17" s="5" t="s">
        <v>113</v>
      </c>
    </row>
    <row r="18" ht="30" customHeight="1" spans="1:11">
      <c r="A18" s="12"/>
      <c r="B18" s="14"/>
      <c r="C18" s="16" t="s">
        <v>143</v>
      </c>
      <c r="D18" s="15" t="s">
        <v>144</v>
      </c>
      <c r="E18" s="15"/>
      <c r="F18" s="15"/>
      <c r="G18" s="9" t="s">
        <v>1123</v>
      </c>
      <c r="H18" s="9" t="s">
        <v>471</v>
      </c>
      <c r="I18" s="9" t="s">
        <v>134</v>
      </c>
      <c r="J18" s="5">
        <v>15</v>
      </c>
      <c r="K18" s="5" t="s">
        <v>113</v>
      </c>
    </row>
    <row r="19" ht="36.5" customHeight="1" spans="1:11">
      <c r="A19" s="12"/>
      <c r="B19" s="14" t="s">
        <v>147</v>
      </c>
      <c r="C19" s="14" t="s">
        <v>148</v>
      </c>
      <c r="D19" s="15" t="s">
        <v>209</v>
      </c>
      <c r="E19" s="15"/>
      <c r="F19" s="15"/>
      <c r="G19" s="9" t="s">
        <v>150</v>
      </c>
      <c r="H19" s="9" t="s">
        <v>138</v>
      </c>
      <c r="I19" s="9" t="s">
        <v>151</v>
      </c>
      <c r="J19" s="5">
        <v>7.5</v>
      </c>
      <c r="K19" s="5" t="s">
        <v>113</v>
      </c>
    </row>
    <row r="20" ht="30" customHeight="1" spans="1:11">
      <c r="A20" s="12"/>
      <c r="B20" s="14"/>
      <c r="C20" s="16" t="s">
        <v>152</v>
      </c>
      <c r="D20" s="15" t="s">
        <v>210</v>
      </c>
      <c r="E20" s="15"/>
      <c r="F20" s="15"/>
      <c r="G20" s="9" t="s">
        <v>150</v>
      </c>
      <c r="H20" s="9" t="s">
        <v>138</v>
      </c>
      <c r="I20" s="9" t="s">
        <v>151</v>
      </c>
      <c r="J20" s="5">
        <v>7.5</v>
      </c>
      <c r="K20" s="5" t="s">
        <v>113</v>
      </c>
    </row>
    <row r="21" ht="30" customHeight="1" spans="1:11">
      <c r="A21" s="12"/>
      <c r="B21" s="14"/>
      <c r="C21" s="16" t="s">
        <v>154</v>
      </c>
      <c r="D21" s="15" t="s">
        <v>211</v>
      </c>
      <c r="E21" s="15"/>
      <c r="F21" s="15"/>
      <c r="G21" s="9" t="s">
        <v>150</v>
      </c>
      <c r="H21" s="9" t="s">
        <v>138</v>
      </c>
      <c r="I21" s="9" t="s">
        <v>151</v>
      </c>
      <c r="J21" s="5">
        <v>7.5</v>
      </c>
      <c r="K21" s="5" t="s">
        <v>113</v>
      </c>
    </row>
    <row r="22" ht="30" customHeight="1" spans="1:11">
      <c r="A22" s="12"/>
      <c r="B22" s="14"/>
      <c r="C22" s="16" t="s">
        <v>156</v>
      </c>
      <c r="D22" s="15" t="s">
        <v>212</v>
      </c>
      <c r="E22" s="15"/>
      <c r="F22" s="15"/>
      <c r="G22" s="9" t="s">
        <v>150</v>
      </c>
      <c r="H22" s="9" t="s">
        <v>138</v>
      </c>
      <c r="I22" s="9" t="s">
        <v>151</v>
      </c>
      <c r="J22" s="5">
        <v>7.5</v>
      </c>
      <c r="K22" s="5" t="s">
        <v>113</v>
      </c>
    </row>
    <row r="23" ht="36.5" customHeight="1" spans="1:11">
      <c r="A23" s="12"/>
      <c r="B23" s="14" t="s">
        <v>158</v>
      </c>
      <c r="C23" s="14" t="s">
        <v>158</v>
      </c>
      <c r="D23" s="15" t="s">
        <v>306</v>
      </c>
      <c r="E23" s="15"/>
      <c r="F23" s="15"/>
      <c r="G23" s="9" t="s">
        <v>160</v>
      </c>
      <c r="H23" s="9" t="s">
        <v>218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4000</v>
      </c>
      <c r="G8" s="10">
        <f t="shared" si="0"/>
        <v>4000</v>
      </c>
      <c r="H8" s="10">
        <f t="shared" si="0"/>
        <v>0</v>
      </c>
      <c r="I8" s="5">
        <v>10</v>
      </c>
      <c r="J8" s="18">
        <f>H8/G8</f>
        <v>0</v>
      </c>
      <c r="K8" s="19">
        <f>IF(J8*I8&gt;10,10,J8*I8)</f>
        <v>0</v>
      </c>
    </row>
    <row r="9" ht="33.5" customHeight="1" spans="1:11">
      <c r="A9" s="8"/>
      <c r="B9" s="8"/>
      <c r="C9" s="8"/>
      <c r="D9" s="5" t="s">
        <v>111</v>
      </c>
      <c r="E9" s="5"/>
      <c r="F9" s="10">
        <v>4000</v>
      </c>
      <c r="G9" s="10">
        <v>4000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1124</v>
      </c>
      <c r="C13" s="13"/>
      <c r="D13" s="13"/>
      <c r="E13" s="13"/>
      <c r="F13" s="13"/>
      <c r="G13" s="13"/>
      <c r="H13" s="13" t="s">
        <v>1124</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1125</v>
      </c>
      <c r="E15" s="15"/>
      <c r="F15" s="15"/>
      <c r="G15" s="9" t="s">
        <v>1126</v>
      </c>
      <c r="H15" s="9" t="s">
        <v>1127</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1128</v>
      </c>
      <c r="H17" s="9" t="s">
        <v>138</v>
      </c>
      <c r="I17" s="9" t="s">
        <v>139</v>
      </c>
      <c r="J17" s="5">
        <v>10</v>
      </c>
      <c r="K17" s="5" t="s">
        <v>113</v>
      </c>
    </row>
    <row r="18" ht="30" customHeight="1" spans="1:11">
      <c r="A18" s="12"/>
      <c r="B18" s="14"/>
      <c r="C18" s="16" t="s">
        <v>143</v>
      </c>
      <c r="D18" s="15" t="s">
        <v>144</v>
      </c>
      <c r="E18" s="15"/>
      <c r="F18" s="15"/>
      <c r="G18" s="9" t="s">
        <v>1129</v>
      </c>
      <c r="H18" s="9" t="s">
        <v>471</v>
      </c>
      <c r="I18" s="9" t="s">
        <v>134</v>
      </c>
      <c r="J18" s="5">
        <v>15</v>
      </c>
      <c r="K18" s="5" t="s">
        <v>113</v>
      </c>
    </row>
    <row r="19" ht="36.5" customHeight="1" spans="1:11">
      <c r="A19" s="12"/>
      <c r="B19" s="14" t="s">
        <v>147</v>
      </c>
      <c r="C19" s="14" t="s">
        <v>148</v>
      </c>
      <c r="D19" s="15" t="s">
        <v>149</v>
      </c>
      <c r="E19" s="15"/>
      <c r="F19" s="15"/>
      <c r="G19" s="9" t="s">
        <v>150</v>
      </c>
      <c r="H19" s="9" t="s">
        <v>138</v>
      </c>
      <c r="I19" s="9" t="s">
        <v>151</v>
      </c>
      <c r="J19" s="5">
        <v>7.5</v>
      </c>
      <c r="K19" s="5" t="s">
        <v>113</v>
      </c>
    </row>
    <row r="20" ht="30" customHeight="1" spans="1:11">
      <c r="A20" s="12"/>
      <c r="B20" s="14"/>
      <c r="C20" s="16" t="s">
        <v>152</v>
      </c>
      <c r="D20" s="15" t="s">
        <v>153</v>
      </c>
      <c r="E20" s="15"/>
      <c r="F20" s="15"/>
      <c r="G20" s="9" t="s">
        <v>150</v>
      </c>
      <c r="H20" s="9" t="s">
        <v>138</v>
      </c>
      <c r="I20" s="9" t="s">
        <v>151</v>
      </c>
      <c r="J20" s="5">
        <v>7.5</v>
      </c>
      <c r="K20" s="5" t="s">
        <v>113</v>
      </c>
    </row>
    <row r="21" ht="30" customHeight="1" spans="1:11">
      <c r="A21" s="12"/>
      <c r="B21" s="14"/>
      <c r="C21" s="16" t="s">
        <v>154</v>
      </c>
      <c r="D21" s="15" t="s">
        <v>155</v>
      </c>
      <c r="E21" s="15"/>
      <c r="F21" s="15"/>
      <c r="G21" s="9" t="s">
        <v>150</v>
      </c>
      <c r="H21" s="9" t="s">
        <v>138</v>
      </c>
      <c r="I21" s="9" t="s">
        <v>151</v>
      </c>
      <c r="J21" s="5">
        <v>7.5</v>
      </c>
      <c r="K21" s="5" t="s">
        <v>113</v>
      </c>
    </row>
    <row r="22" ht="30" customHeight="1" spans="1:11">
      <c r="A22" s="12"/>
      <c r="B22" s="14"/>
      <c r="C22" s="16" t="s">
        <v>156</v>
      </c>
      <c r="D22" s="15" t="s">
        <v>1130</v>
      </c>
      <c r="E22" s="15"/>
      <c r="F22" s="15"/>
      <c r="G22" s="9" t="s">
        <v>150</v>
      </c>
      <c r="H22" s="9" t="s">
        <v>138</v>
      </c>
      <c r="I22" s="9" t="s">
        <v>151</v>
      </c>
      <c r="J22" s="5">
        <v>7.5</v>
      </c>
      <c r="K22" s="5" t="s">
        <v>113</v>
      </c>
    </row>
    <row r="23" ht="36.5" customHeight="1" spans="1:11">
      <c r="A23" s="12"/>
      <c r="B23" s="14" t="s">
        <v>158</v>
      </c>
      <c r="C23" s="14" t="s">
        <v>158</v>
      </c>
      <c r="D23" s="15" t="s">
        <v>306</v>
      </c>
      <c r="E23" s="15"/>
      <c r="F23" s="15"/>
      <c r="G23" s="9" t="s">
        <v>160</v>
      </c>
      <c r="H23" s="9" t="s">
        <v>161</v>
      </c>
      <c r="I23" s="9" t="s">
        <v>139</v>
      </c>
      <c r="J23" s="5">
        <v>10</v>
      </c>
      <c r="K23" s="5" t="s">
        <v>113</v>
      </c>
    </row>
    <row r="24" ht="37.5" customHeight="1" spans="1:11">
      <c r="A24" s="17" t="s">
        <v>162</v>
      </c>
      <c r="B24" s="17"/>
      <c r="C24" s="17"/>
      <c r="D24" s="17"/>
      <c r="E24" s="17"/>
      <c r="F24" s="17"/>
      <c r="G24" s="17"/>
      <c r="H24" s="17" t="s">
        <v>113</v>
      </c>
      <c r="I24" s="17">
        <v>100</v>
      </c>
      <c r="J24" s="22">
        <f>SUM(J15:J23)+K8</f>
        <v>90</v>
      </c>
      <c r="K24" s="5" t="s">
        <v>113</v>
      </c>
    </row>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O15" sqref="O1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86</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40</v>
      </c>
      <c r="G8" s="10">
        <f t="shared" si="0"/>
        <v>0</v>
      </c>
      <c r="H8" s="10">
        <f t="shared" si="0"/>
        <v>0</v>
      </c>
      <c r="I8" s="5">
        <v>10</v>
      </c>
      <c r="J8" s="18">
        <v>1</v>
      </c>
      <c r="K8" s="19">
        <f>IF(J8*I8&gt;10,10,J8*I8)</f>
        <v>10</v>
      </c>
    </row>
    <row r="9" ht="33.5" customHeight="1" spans="1:11">
      <c r="A9" s="8"/>
      <c r="B9" s="8"/>
      <c r="C9" s="8"/>
      <c r="D9" s="5" t="s">
        <v>111</v>
      </c>
      <c r="E9" s="5"/>
      <c r="F9" s="10">
        <v>40</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1131</v>
      </c>
      <c r="C13" s="13"/>
      <c r="D13" s="13"/>
      <c r="E13" s="13"/>
      <c r="F13" s="13"/>
      <c r="G13" s="13"/>
      <c r="H13" s="13" t="s">
        <v>1131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1132</v>
      </c>
      <c r="E15" s="15"/>
      <c r="F15" s="15"/>
      <c r="G15" s="9" t="s">
        <v>377</v>
      </c>
      <c r="H15" s="9" t="s">
        <v>378</v>
      </c>
      <c r="I15" s="9" t="s">
        <v>134</v>
      </c>
      <c r="J15" s="5">
        <v>15</v>
      </c>
      <c r="K15" s="5" t="s">
        <v>113</v>
      </c>
    </row>
    <row r="16" ht="30" customHeight="1" spans="1:11">
      <c r="A16" s="12"/>
      <c r="B16" s="14"/>
      <c r="C16" s="16" t="s">
        <v>135</v>
      </c>
      <c r="D16" s="15" t="s">
        <v>1133</v>
      </c>
      <c r="E16" s="15"/>
      <c r="F16" s="15"/>
      <c r="G16" s="9" t="s">
        <v>288</v>
      </c>
      <c r="H16" s="9" t="s">
        <v>250</v>
      </c>
      <c r="I16" s="9" t="s">
        <v>139</v>
      </c>
      <c r="J16" s="5">
        <v>10</v>
      </c>
      <c r="K16" s="5" t="s">
        <v>113</v>
      </c>
    </row>
    <row r="17" ht="30" customHeight="1" spans="1:11">
      <c r="A17" s="12"/>
      <c r="B17" s="14"/>
      <c r="C17" s="16" t="s">
        <v>140</v>
      </c>
      <c r="D17" s="15" t="s">
        <v>1114</v>
      </c>
      <c r="E17" s="15"/>
      <c r="F17" s="15"/>
      <c r="G17" s="9" t="s">
        <v>201</v>
      </c>
      <c r="H17" s="9" t="s">
        <v>138</v>
      </c>
      <c r="I17" s="9" t="s">
        <v>139</v>
      </c>
      <c r="J17" s="5">
        <v>10</v>
      </c>
      <c r="K17" s="5" t="s">
        <v>113</v>
      </c>
    </row>
    <row r="18" ht="30" customHeight="1" spans="1:11">
      <c r="A18" s="12"/>
      <c r="B18" s="14"/>
      <c r="C18" s="16" t="s">
        <v>143</v>
      </c>
      <c r="D18" s="15" t="s">
        <v>144</v>
      </c>
      <c r="E18" s="15"/>
      <c r="F18" s="15"/>
      <c r="G18" s="9" t="s">
        <v>478</v>
      </c>
      <c r="H18" s="9" t="s">
        <v>471</v>
      </c>
      <c r="I18" s="9" t="s">
        <v>134</v>
      </c>
      <c r="J18" s="5">
        <v>15</v>
      </c>
      <c r="K18" s="5" t="s">
        <v>113</v>
      </c>
    </row>
    <row r="19" ht="36.5" customHeight="1" spans="1:11">
      <c r="A19" s="12"/>
      <c r="B19" s="14" t="s">
        <v>147</v>
      </c>
      <c r="C19" s="14" t="s">
        <v>148</v>
      </c>
      <c r="D19" s="15" t="s">
        <v>270</v>
      </c>
      <c r="E19" s="15"/>
      <c r="F19" s="15"/>
      <c r="G19" s="9" t="s">
        <v>271</v>
      </c>
      <c r="H19" s="9" t="s">
        <v>138</v>
      </c>
      <c r="I19" s="9" t="s">
        <v>564</v>
      </c>
      <c r="J19" s="5">
        <v>2</v>
      </c>
      <c r="K19" s="5" t="s">
        <v>113</v>
      </c>
    </row>
    <row r="20" ht="30" customHeight="1" spans="1:11">
      <c r="A20" s="12"/>
      <c r="B20" s="14"/>
      <c r="C20" s="16" t="s">
        <v>152</v>
      </c>
      <c r="D20" s="15" t="s">
        <v>1134</v>
      </c>
      <c r="E20" s="15"/>
      <c r="F20" s="15"/>
      <c r="G20" s="9" t="s">
        <v>383</v>
      </c>
      <c r="H20" s="9" t="s">
        <v>138</v>
      </c>
      <c r="I20" s="9" t="s">
        <v>544</v>
      </c>
      <c r="J20" s="5">
        <v>7</v>
      </c>
      <c r="K20" s="5" t="s">
        <v>113</v>
      </c>
    </row>
    <row r="21" ht="30" customHeight="1" spans="1:11">
      <c r="A21" s="12"/>
      <c r="B21" s="14"/>
      <c r="C21" s="16"/>
      <c r="D21" s="15" t="s">
        <v>1135</v>
      </c>
      <c r="E21" s="15"/>
      <c r="F21" s="15"/>
      <c r="G21" s="9" t="s">
        <v>383</v>
      </c>
      <c r="H21" s="9" t="s">
        <v>138</v>
      </c>
      <c r="I21" s="9" t="s">
        <v>544</v>
      </c>
      <c r="J21" s="5">
        <v>7</v>
      </c>
      <c r="K21" s="5" t="s">
        <v>113</v>
      </c>
    </row>
    <row r="22" ht="30" customHeight="1" spans="1:11">
      <c r="A22" s="12"/>
      <c r="B22" s="14"/>
      <c r="C22" s="16" t="s">
        <v>154</v>
      </c>
      <c r="D22" s="15" t="s">
        <v>1136</v>
      </c>
      <c r="E22" s="15"/>
      <c r="F22" s="15"/>
      <c r="G22" s="9" t="s">
        <v>768</v>
      </c>
      <c r="H22" s="9" t="s">
        <v>757</v>
      </c>
      <c r="I22" s="9" t="s">
        <v>544</v>
      </c>
      <c r="J22" s="5">
        <v>7</v>
      </c>
      <c r="K22" s="5" t="s">
        <v>113</v>
      </c>
    </row>
    <row r="23" ht="36.5" customHeight="1" spans="1:11">
      <c r="A23" s="12"/>
      <c r="B23" s="14"/>
      <c r="C23" s="16" t="s">
        <v>156</v>
      </c>
      <c r="D23" s="15" t="s">
        <v>1137</v>
      </c>
      <c r="E23" s="15"/>
      <c r="F23" s="15"/>
      <c r="G23" s="9" t="s">
        <v>1138</v>
      </c>
      <c r="H23" s="9" t="s">
        <v>499</v>
      </c>
      <c r="I23" s="9" t="s">
        <v>544</v>
      </c>
      <c r="J23" s="5">
        <v>7</v>
      </c>
      <c r="K23" s="5" t="s">
        <v>113</v>
      </c>
    </row>
    <row r="24" ht="37.5" customHeight="1" spans="1:11">
      <c r="A24" s="12"/>
      <c r="B24" s="14" t="s">
        <v>158</v>
      </c>
      <c r="C24" s="14" t="s">
        <v>158</v>
      </c>
      <c r="D24" s="15" t="s">
        <v>1139</v>
      </c>
      <c r="E24" s="15"/>
      <c r="F24" s="15"/>
      <c r="G24" s="9" t="s">
        <v>324</v>
      </c>
      <c r="H24" s="9" t="s">
        <v>171</v>
      </c>
      <c r="I24" s="9" t="s">
        <v>139</v>
      </c>
      <c r="J24" s="5">
        <v>10</v>
      </c>
      <c r="K24" s="5" t="s">
        <v>113</v>
      </c>
    </row>
    <row r="25" ht="32" customHeight="1" spans="1:11">
      <c r="A25" s="17" t="s">
        <v>162</v>
      </c>
      <c r="B25" s="17"/>
      <c r="C25" s="17"/>
      <c r="D25" s="17"/>
      <c r="E25" s="17"/>
      <c r="F25" s="17"/>
      <c r="G25" s="17"/>
      <c r="H25" s="17" t="s">
        <v>113</v>
      </c>
      <c r="I25" s="17">
        <v>100</v>
      </c>
      <c r="J25" s="22">
        <f>SUM(J15:J24)+K8</f>
        <v>100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8"/>
    <mergeCell ref="B19:B23"/>
    <mergeCell ref="C20:C21"/>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N13" sqref="N13"/>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87</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10</v>
      </c>
      <c r="G8" s="10">
        <f t="shared" si="0"/>
        <v>0</v>
      </c>
      <c r="H8" s="10">
        <f t="shared" si="0"/>
        <v>0</v>
      </c>
      <c r="I8" s="5">
        <v>10</v>
      </c>
      <c r="J8" s="18">
        <v>1</v>
      </c>
      <c r="K8" s="19">
        <f>IF(J8*I8&gt;10,10,J8*I8)</f>
        <v>10</v>
      </c>
    </row>
    <row r="9" ht="33.5" customHeight="1" spans="1:11">
      <c r="A9" s="8"/>
      <c r="B9" s="8"/>
      <c r="C9" s="8"/>
      <c r="D9" s="5" t="s">
        <v>111</v>
      </c>
      <c r="E9" s="5"/>
      <c r="F9" s="10">
        <v>10</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1140</v>
      </c>
      <c r="C13" s="13"/>
      <c r="D13" s="13"/>
      <c r="E13" s="13"/>
      <c r="F13" s="13"/>
      <c r="G13" s="13"/>
      <c r="H13" s="13" t="s">
        <v>1140</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1141</v>
      </c>
      <c r="E15" s="15"/>
      <c r="F15" s="15"/>
      <c r="G15" s="9" t="s">
        <v>377</v>
      </c>
      <c r="H15" s="9" t="s">
        <v>378</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1010</v>
      </c>
      <c r="H18" s="9" t="s">
        <v>471</v>
      </c>
      <c r="I18" s="9" t="s">
        <v>134</v>
      </c>
      <c r="J18" s="5">
        <v>15</v>
      </c>
      <c r="K18" s="5" t="s">
        <v>113</v>
      </c>
    </row>
    <row r="19" ht="36.5" customHeight="1" spans="1:11">
      <c r="A19" s="12"/>
      <c r="B19" s="14" t="s">
        <v>147</v>
      </c>
      <c r="C19" s="14" t="s">
        <v>148</v>
      </c>
      <c r="D19" s="15" t="s">
        <v>472</v>
      </c>
      <c r="E19" s="15"/>
      <c r="F19" s="15"/>
      <c r="G19" s="9" t="s">
        <v>383</v>
      </c>
      <c r="H19" s="9" t="s">
        <v>138</v>
      </c>
      <c r="I19" s="9" t="s">
        <v>151</v>
      </c>
      <c r="J19" s="5">
        <v>7.5</v>
      </c>
      <c r="K19" s="5" t="s">
        <v>113</v>
      </c>
    </row>
    <row r="20" ht="30" customHeight="1" spans="1:11">
      <c r="A20" s="12"/>
      <c r="B20" s="14"/>
      <c r="C20" s="16" t="s">
        <v>152</v>
      </c>
      <c r="D20" s="15" t="s">
        <v>474</v>
      </c>
      <c r="E20" s="15"/>
      <c r="F20" s="15"/>
      <c r="G20" s="9" t="s">
        <v>383</v>
      </c>
      <c r="H20" s="9" t="s">
        <v>138</v>
      </c>
      <c r="I20" s="9" t="s">
        <v>151</v>
      </c>
      <c r="J20" s="5">
        <v>7.5</v>
      </c>
      <c r="K20" s="5" t="s">
        <v>113</v>
      </c>
    </row>
    <row r="21" ht="30" customHeight="1" spans="1:11">
      <c r="A21" s="12"/>
      <c r="B21" s="14"/>
      <c r="C21" s="16" t="s">
        <v>154</v>
      </c>
      <c r="D21" s="15" t="s">
        <v>475</v>
      </c>
      <c r="E21" s="15"/>
      <c r="F21" s="15"/>
      <c r="G21" s="9" t="s">
        <v>1142</v>
      </c>
      <c r="H21" s="9" t="s">
        <v>138</v>
      </c>
      <c r="I21" s="9" t="s">
        <v>151</v>
      </c>
      <c r="J21" s="5">
        <v>7.5</v>
      </c>
      <c r="K21" s="5" t="s">
        <v>113</v>
      </c>
    </row>
    <row r="22" ht="30" customHeight="1" spans="1:11">
      <c r="A22" s="12"/>
      <c r="B22" s="14"/>
      <c r="C22" s="16" t="s">
        <v>156</v>
      </c>
      <c r="D22" s="15" t="s">
        <v>476</v>
      </c>
      <c r="E22" s="15"/>
      <c r="F22" s="15"/>
      <c r="G22" s="9" t="s">
        <v>383</v>
      </c>
      <c r="H22" s="9" t="s">
        <v>138</v>
      </c>
      <c r="I22" s="9" t="s">
        <v>151</v>
      </c>
      <c r="J22" s="5">
        <v>7.5</v>
      </c>
      <c r="K22" s="5" t="s">
        <v>113</v>
      </c>
    </row>
    <row r="23" ht="36.5" customHeight="1" spans="1:11">
      <c r="A23" s="12"/>
      <c r="B23" s="14" t="s">
        <v>158</v>
      </c>
      <c r="C23" s="14" t="s">
        <v>158</v>
      </c>
      <c r="D23" s="15" t="s">
        <v>306</v>
      </c>
      <c r="E23" s="15"/>
      <c r="F23" s="15"/>
      <c r="G23" s="9" t="s">
        <v>160</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row r="25" ht="32" customHeight="1" spans="1:11">
      <c r="A25" s="17" t="s">
        <v>162</v>
      </c>
      <c r="B25" s="17"/>
      <c r="C25" s="17"/>
      <c r="D25" s="17"/>
      <c r="E25" s="17"/>
      <c r="F25" s="17"/>
      <c r="G25" s="17"/>
      <c r="H25" s="17" t="s">
        <v>113</v>
      </c>
      <c r="I25" s="17">
        <v>100</v>
      </c>
      <c r="J25" s="22">
        <f>SUM(J15:J24)+K8</f>
        <v>200</v>
      </c>
      <c r="K25" s="5" t="s">
        <v>113</v>
      </c>
    </row>
  </sheetData>
  <mergeCells count="33">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25:G25"/>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88</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183.7</v>
      </c>
      <c r="G8" s="10">
        <f t="shared" si="0"/>
        <v>0</v>
      </c>
      <c r="H8" s="10">
        <f t="shared" si="0"/>
        <v>0</v>
      </c>
      <c r="I8" s="5">
        <v>10</v>
      </c>
      <c r="J8" s="18">
        <v>1</v>
      </c>
      <c r="K8" s="19">
        <f>IF(J8*I8&gt;10,10,J8*I8)</f>
        <v>10</v>
      </c>
    </row>
    <row r="9" ht="33.5" customHeight="1" spans="1:11">
      <c r="A9" s="8"/>
      <c r="B9" s="8"/>
      <c r="C9" s="8"/>
      <c r="D9" s="5" t="s">
        <v>111</v>
      </c>
      <c r="E9" s="5"/>
      <c r="F9" s="10">
        <v>183.7</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1143</v>
      </c>
      <c r="C13" s="13"/>
      <c r="D13" s="13"/>
      <c r="E13" s="13"/>
      <c r="F13" s="13"/>
      <c r="G13" s="13"/>
      <c r="H13" s="13" t="s">
        <v>1143</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1144</v>
      </c>
      <c r="E15" s="15"/>
      <c r="F15" s="15"/>
      <c r="G15" s="9" t="s">
        <v>990</v>
      </c>
      <c r="H15" s="9" t="s">
        <v>991</v>
      </c>
      <c r="I15" s="9" t="s">
        <v>134</v>
      </c>
      <c r="J15" s="5">
        <v>15</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1145</v>
      </c>
      <c r="H18" s="9" t="s">
        <v>897</v>
      </c>
      <c r="I18" s="9" t="s">
        <v>134</v>
      </c>
      <c r="J18" s="5">
        <v>15</v>
      </c>
      <c r="K18" s="5" t="s">
        <v>113</v>
      </c>
    </row>
    <row r="19" ht="36.5" customHeight="1" spans="1:11">
      <c r="A19" s="12"/>
      <c r="B19" s="14" t="s">
        <v>147</v>
      </c>
      <c r="C19" s="14" t="s">
        <v>148</v>
      </c>
      <c r="D19" s="15" t="s">
        <v>371</v>
      </c>
      <c r="E19" s="15"/>
      <c r="F19" s="15"/>
      <c r="G19" s="9" t="s">
        <v>361</v>
      </c>
      <c r="H19" s="9" t="s">
        <v>138</v>
      </c>
      <c r="I19" s="9" t="s">
        <v>151</v>
      </c>
      <c r="J19" s="5">
        <v>7.5</v>
      </c>
      <c r="K19" s="5" t="s">
        <v>113</v>
      </c>
    </row>
    <row r="20" ht="30" customHeight="1" spans="1:11">
      <c r="A20" s="12"/>
      <c r="B20" s="14"/>
      <c r="C20" s="16" t="s">
        <v>152</v>
      </c>
      <c r="D20" s="15" t="s">
        <v>319</v>
      </c>
      <c r="E20" s="15"/>
      <c r="F20" s="15"/>
      <c r="G20" s="9" t="s">
        <v>320</v>
      </c>
      <c r="H20" s="9" t="s">
        <v>138</v>
      </c>
      <c r="I20" s="9" t="s">
        <v>151</v>
      </c>
      <c r="J20" s="5">
        <v>7.5</v>
      </c>
      <c r="K20" s="5" t="s">
        <v>113</v>
      </c>
    </row>
    <row r="21" ht="30" customHeight="1" spans="1:11">
      <c r="A21" s="12"/>
      <c r="B21" s="14"/>
      <c r="C21" s="16" t="s">
        <v>154</v>
      </c>
      <c r="D21" s="15" t="s">
        <v>373</v>
      </c>
      <c r="E21" s="15"/>
      <c r="F21" s="15"/>
      <c r="G21" s="9" t="s">
        <v>361</v>
      </c>
      <c r="H21" s="9" t="s">
        <v>138</v>
      </c>
      <c r="I21" s="9" t="s">
        <v>151</v>
      </c>
      <c r="J21" s="5">
        <v>7.5</v>
      </c>
      <c r="K21" s="5" t="s">
        <v>113</v>
      </c>
    </row>
    <row r="22" ht="30" customHeight="1" spans="1:11">
      <c r="A22" s="12"/>
      <c r="B22" s="14"/>
      <c r="C22" s="16" t="s">
        <v>156</v>
      </c>
      <c r="D22" s="15" t="s">
        <v>374</v>
      </c>
      <c r="E22" s="15"/>
      <c r="F22" s="15"/>
      <c r="G22" s="9" t="s">
        <v>363</v>
      </c>
      <c r="H22" s="9" t="s">
        <v>138</v>
      </c>
      <c r="I22" s="9" t="s">
        <v>151</v>
      </c>
      <c r="J22" s="5">
        <v>7.5</v>
      </c>
      <c r="K22" s="5" t="s">
        <v>113</v>
      </c>
    </row>
    <row r="23" ht="36.5" customHeight="1" spans="1:11">
      <c r="A23" s="12"/>
      <c r="B23" s="14" t="s">
        <v>158</v>
      </c>
      <c r="C23" s="14" t="s">
        <v>158</v>
      </c>
      <c r="D23" s="15" t="s">
        <v>306</v>
      </c>
      <c r="E23" s="15"/>
      <c r="F23" s="15"/>
      <c r="G23" s="9" t="s">
        <v>795</v>
      </c>
      <c r="H23" s="9" t="s">
        <v>252</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row r="25" ht="32" customHeight="1"/>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89</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675</v>
      </c>
      <c r="G8" s="10">
        <f t="shared" si="0"/>
        <v>0</v>
      </c>
      <c r="H8" s="10">
        <f t="shared" si="0"/>
        <v>0</v>
      </c>
      <c r="I8" s="5">
        <v>10</v>
      </c>
      <c r="J8" s="18">
        <v>1</v>
      </c>
      <c r="K8" s="19">
        <f>IF(J8*I8&gt;10,10,J8*I8)</f>
        <v>10</v>
      </c>
    </row>
    <row r="9" ht="33.5" customHeight="1" spans="1:11">
      <c r="A9" s="8"/>
      <c r="B9" s="8"/>
      <c r="C9" s="8"/>
      <c r="D9" s="5" t="s">
        <v>111</v>
      </c>
      <c r="E9" s="5"/>
      <c r="F9" s="10">
        <v>675</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1146</v>
      </c>
      <c r="C13" s="13"/>
      <c r="D13" s="13"/>
      <c r="E13" s="13"/>
      <c r="F13" s="13"/>
      <c r="G13" s="13"/>
      <c r="H13" s="13" t="s">
        <v>1147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174</v>
      </c>
      <c r="E15" s="15"/>
      <c r="F15" s="15"/>
      <c r="G15" s="9" t="s">
        <v>1148</v>
      </c>
      <c r="H15" s="9" t="s">
        <v>1149</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142</v>
      </c>
      <c r="H17" s="9" t="s">
        <v>138</v>
      </c>
      <c r="I17" s="9" t="s">
        <v>139</v>
      </c>
      <c r="J17" s="5">
        <v>10</v>
      </c>
      <c r="K17" s="5" t="s">
        <v>113</v>
      </c>
    </row>
    <row r="18" ht="30" customHeight="1" spans="1:11">
      <c r="A18" s="12"/>
      <c r="B18" s="14"/>
      <c r="C18" s="16" t="s">
        <v>143</v>
      </c>
      <c r="D18" s="15" t="s">
        <v>144</v>
      </c>
      <c r="E18" s="15"/>
      <c r="F18" s="15"/>
      <c r="G18" s="9" t="s">
        <v>1150</v>
      </c>
      <c r="H18" s="9" t="s">
        <v>471</v>
      </c>
      <c r="I18" s="9" t="s">
        <v>134</v>
      </c>
      <c r="J18" s="5">
        <v>15</v>
      </c>
      <c r="K18" s="5" t="s">
        <v>113</v>
      </c>
    </row>
    <row r="19" ht="36.5" customHeight="1" spans="1:11">
      <c r="A19" s="12"/>
      <c r="B19" s="14" t="s">
        <v>147</v>
      </c>
      <c r="C19" s="14" t="s">
        <v>148</v>
      </c>
      <c r="D19" s="15" t="s">
        <v>149</v>
      </c>
      <c r="E19" s="15"/>
      <c r="F19" s="15"/>
      <c r="G19" s="9" t="s">
        <v>150</v>
      </c>
      <c r="H19" s="9" t="s">
        <v>138</v>
      </c>
      <c r="I19" s="9" t="s">
        <v>151</v>
      </c>
      <c r="J19" s="5">
        <v>7.5</v>
      </c>
      <c r="K19" s="5" t="s">
        <v>113</v>
      </c>
    </row>
    <row r="20" ht="30" customHeight="1" spans="1:11">
      <c r="A20" s="12"/>
      <c r="B20" s="14"/>
      <c r="C20" s="16" t="s">
        <v>152</v>
      </c>
      <c r="D20" s="15" t="s">
        <v>153</v>
      </c>
      <c r="E20" s="15"/>
      <c r="F20" s="15"/>
      <c r="G20" s="9" t="s">
        <v>150</v>
      </c>
      <c r="H20" s="9" t="s">
        <v>138</v>
      </c>
      <c r="I20" s="9" t="s">
        <v>151</v>
      </c>
      <c r="J20" s="5">
        <v>7.5</v>
      </c>
      <c r="K20" s="5" t="s">
        <v>113</v>
      </c>
    </row>
    <row r="21" ht="30" customHeight="1" spans="1:11">
      <c r="A21" s="12"/>
      <c r="B21" s="14"/>
      <c r="C21" s="16" t="s">
        <v>154</v>
      </c>
      <c r="D21" s="15" t="s">
        <v>155</v>
      </c>
      <c r="E21" s="15"/>
      <c r="F21" s="15"/>
      <c r="G21" s="9" t="s">
        <v>150</v>
      </c>
      <c r="H21" s="9" t="s">
        <v>138</v>
      </c>
      <c r="I21" s="9" t="s">
        <v>151</v>
      </c>
      <c r="J21" s="5">
        <v>7.5</v>
      </c>
      <c r="K21" s="5" t="s">
        <v>113</v>
      </c>
    </row>
    <row r="22" ht="30" customHeight="1" spans="1:11">
      <c r="A22" s="12"/>
      <c r="B22" s="14"/>
      <c r="C22" s="16" t="s">
        <v>156</v>
      </c>
      <c r="D22" s="15" t="s">
        <v>157</v>
      </c>
      <c r="E22" s="15"/>
      <c r="F22" s="15"/>
      <c r="G22" s="9" t="s">
        <v>150</v>
      </c>
      <c r="H22" s="9" t="s">
        <v>138</v>
      </c>
      <c r="I22" s="9" t="s">
        <v>151</v>
      </c>
      <c r="J22" s="5">
        <v>7.5</v>
      </c>
      <c r="K22" s="5" t="s">
        <v>113</v>
      </c>
    </row>
    <row r="23" ht="36.5" customHeight="1" spans="1:11">
      <c r="A23" s="12"/>
      <c r="B23" s="14" t="s">
        <v>158</v>
      </c>
      <c r="C23" s="14" t="s">
        <v>158</v>
      </c>
      <c r="D23" s="15" t="s">
        <v>306</v>
      </c>
      <c r="E23" s="15"/>
      <c r="F23" s="15"/>
      <c r="G23" s="9" t="s">
        <v>160</v>
      </c>
      <c r="H23" s="9" t="s">
        <v>252</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row r="25" ht="32" customHeight="1"/>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topLeftCell="A14"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11</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85</v>
      </c>
      <c r="G8" s="10">
        <f t="shared" si="0"/>
        <v>7.3242</v>
      </c>
      <c r="H8" s="10">
        <f t="shared" si="0"/>
        <v>7.3242</v>
      </c>
      <c r="I8" s="5">
        <v>10</v>
      </c>
      <c r="J8" s="18">
        <f>H8/G8</f>
        <v>1</v>
      </c>
      <c r="K8" s="19">
        <f>IF(J8*I8&gt;10,10,J8*I8)</f>
        <v>10</v>
      </c>
    </row>
    <row r="9" ht="33.5" customHeight="1" spans="1:11">
      <c r="A9" s="8"/>
      <c r="B9" s="8"/>
      <c r="C9" s="8"/>
      <c r="D9" s="5" t="s">
        <v>111</v>
      </c>
      <c r="E9" s="5"/>
      <c r="F9" s="10">
        <v>85</v>
      </c>
      <c r="G9" s="10">
        <v>7.3242</v>
      </c>
      <c r="H9" s="10">
        <v>7.3242</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247</v>
      </c>
      <c r="C13" s="13"/>
      <c r="D13" s="13"/>
      <c r="E13" s="13"/>
      <c r="F13" s="13"/>
      <c r="G13" s="13"/>
      <c r="H13" s="13" t="s">
        <v>247</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248</v>
      </c>
      <c r="E15" s="15"/>
      <c r="F15" s="15"/>
      <c r="G15" s="9" t="s">
        <v>249</v>
      </c>
      <c r="H15" s="9" t="s">
        <v>250</v>
      </c>
      <c r="I15" s="9" t="s">
        <v>139</v>
      </c>
      <c r="J15" s="5">
        <v>10</v>
      </c>
      <c r="K15" s="5" t="s">
        <v>113</v>
      </c>
    </row>
    <row r="16" ht="30" customHeight="1" spans="1:11">
      <c r="A16" s="12"/>
      <c r="B16" s="14"/>
      <c r="C16" s="16" t="s">
        <v>135</v>
      </c>
      <c r="D16" s="15" t="s">
        <v>136</v>
      </c>
      <c r="E16" s="15"/>
      <c r="F16" s="15"/>
      <c r="G16" s="9" t="s">
        <v>197</v>
      </c>
      <c r="H16" s="9" t="s">
        <v>138</v>
      </c>
      <c r="I16" s="9" t="s">
        <v>139</v>
      </c>
      <c r="J16" s="5">
        <v>10</v>
      </c>
      <c r="K16" s="5" t="s">
        <v>113</v>
      </c>
    </row>
    <row r="17" ht="30" customHeight="1" spans="1:11">
      <c r="A17" s="12"/>
      <c r="B17" s="14"/>
      <c r="C17" s="16"/>
      <c r="D17" s="15" t="s">
        <v>251</v>
      </c>
      <c r="E17" s="15"/>
      <c r="F17" s="15"/>
      <c r="G17" s="9" t="s">
        <v>160</v>
      </c>
      <c r="H17" s="9" t="s">
        <v>252</v>
      </c>
      <c r="I17" s="9" t="s">
        <v>139</v>
      </c>
      <c r="J17" s="5">
        <v>10</v>
      </c>
      <c r="K17" s="5" t="s">
        <v>113</v>
      </c>
    </row>
    <row r="18" ht="30" customHeight="1" spans="1:11">
      <c r="A18" s="12"/>
      <c r="B18" s="14"/>
      <c r="C18" s="16" t="s">
        <v>140</v>
      </c>
      <c r="D18" s="15" t="s">
        <v>141</v>
      </c>
      <c r="E18" s="15"/>
      <c r="F18" s="15"/>
      <c r="G18" s="9" t="s">
        <v>184</v>
      </c>
      <c r="H18" s="9" t="s">
        <v>138</v>
      </c>
      <c r="I18" s="9" t="s">
        <v>139</v>
      </c>
      <c r="J18" s="5">
        <v>10</v>
      </c>
      <c r="K18" s="5" t="s">
        <v>113</v>
      </c>
    </row>
    <row r="19" ht="36.5" customHeight="1" spans="1:11">
      <c r="A19" s="12"/>
      <c r="B19" s="14"/>
      <c r="C19" s="16" t="s">
        <v>143</v>
      </c>
      <c r="D19" s="15" t="s">
        <v>144</v>
      </c>
      <c r="E19" s="15"/>
      <c r="F19" s="15"/>
      <c r="G19" s="9" t="s">
        <v>253</v>
      </c>
      <c r="H19" s="9" t="s">
        <v>254</v>
      </c>
      <c r="I19" s="9" t="s">
        <v>139</v>
      </c>
      <c r="J19" s="5">
        <v>10</v>
      </c>
      <c r="K19" s="5" t="s">
        <v>113</v>
      </c>
    </row>
    <row r="20" ht="30" customHeight="1" spans="1:11">
      <c r="A20" s="12"/>
      <c r="B20" s="14" t="s">
        <v>147</v>
      </c>
      <c r="C20" s="14" t="s">
        <v>148</v>
      </c>
      <c r="D20" s="15" t="s">
        <v>255</v>
      </c>
      <c r="E20" s="15"/>
      <c r="F20" s="15"/>
      <c r="G20" s="9" t="s">
        <v>241</v>
      </c>
      <c r="H20" s="9" t="s">
        <v>242</v>
      </c>
      <c r="I20" s="9" t="s">
        <v>151</v>
      </c>
      <c r="J20" s="5">
        <v>7.5</v>
      </c>
      <c r="K20" s="5" t="s">
        <v>113</v>
      </c>
    </row>
    <row r="21" ht="30" customHeight="1" spans="1:11">
      <c r="A21" s="12"/>
      <c r="B21" s="14"/>
      <c r="C21" s="16" t="s">
        <v>152</v>
      </c>
      <c r="D21" s="15" t="s">
        <v>256</v>
      </c>
      <c r="E21" s="15"/>
      <c r="F21" s="15"/>
      <c r="G21" s="9" t="s">
        <v>150</v>
      </c>
      <c r="H21" s="9" t="s">
        <v>138</v>
      </c>
      <c r="I21" s="9" t="s">
        <v>151</v>
      </c>
      <c r="J21" s="5">
        <v>7.5</v>
      </c>
      <c r="K21" s="5" t="s">
        <v>113</v>
      </c>
    </row>
    <row r="22" ht="30" customHeight="1" spans="1:11">
      <c r="A22" s="12"/>
      <c r="B22" s="14"/>
      <c r="C22" s="16" t="s">
        <v>154</v>
      </c>
      <c r="D22" s="15" t="s">
        <v>257</v>
      </c>
      <c r="E22" s="15"/>
      <c r="F22" s="15"/>
      <c r="G22" s="9" t="s">
        <v>150</v>
      </c>
      <c r="H22" s="9" t="s">
        <v>138</v>
      </c>
      <c r="I22" s="9" t="s">
        <v>151</v>
      </c>
      <c r="J22" s="5">
        <v>7.5</v>
      </c>
      <c r="K22" s="5" t="s">
        <v>113</v>
      </c>
    </row>
    <row r="23" ht="36.5" customHeight="1" spans="1:11">
      <c r="A23" s="12"/>
      <c r="B23" s="14"/>
      <c r="C23" s="16" t="s">
        <v>156</v>
      </c>
      <c r="D23" s="15" t="s">
        <v>258</v>
      </c>
      <c r="E23" s="15"/>
      <c r="F23" s="15"/>
      <c r="G23" s="9" t="s">
        <v>150</v>
      </c>
      <c r="H23" s="9" t="s">
        <v>138</v>
      </c>
      <c r="I23" s="9" t="s">
        <v>151</v>
      </c>
      <c r="J23" s="5">
        <v>7.5</v>
      </c>
      <c r="K23" s="5" t="s">
        <v>113</v>
      </c>
    </row>
    <row r="24" ht="37.5" customHeight="1" spans="1:11">
      <c r="A24" s="12"/>
      <c r="B24" s="14" t="s">
        <v>158</v>
      </c>
      <c r="C24" s="14" t="s">
        <v>158</v>
      </c>
      <c r="D24" s="15" t="s">
        <v>259</v>
      </c>
      <c r="E24" s="15"/>
      <c r="F24" s="15"/>
      <c r="G24" s="9" t="s">
        <v>160</v>
      </c>
      <c r="H24" s="9" t="s">
        <v>161</v>
      </c>
      <c r="I24" s="9" t="s">
        <v>139</v>
      </c>
      <c r="J24" s="5">
        <v>10</v>
      </c>
      <c r="K24" s="5" t="s">
        <v>113</v>
      </c>
    </row>
    <row r="25" customHeight="1" spans="1:11">
      <c r="A25" s="17" t="s">
        <v>162</v>
      </c>
      <c r="B25" s="17"/>
      <c r="C25" s="17"/>
      <c r="D25" s="17"/>
      <c r="E25" s="17"/>
      <c r="F25" s="17"/>
      <c r="G25" s="17"/>
      <c r="H25" s="17" t="s">
        <v>113</v>
      </c>
      <c r="I25" s="17">
        <v>100</v>
      </c>
      <c r="J25" s="22">
        <f>SUM(J15:J24)+K8</f>
        <v>100</v>
      </c>
      <c r="K25" s="5" t="s">
        <v>113</v>
      </c>
    </row>
  </sheetData>
  <mergeCells count="34">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D24:F24"/>
    <mergeCell ref="A25:G25"/>
    <mergeCell ref="A12:A13"/>
    <mergeCell ref="A14:A24"/>
    <mergeCell ref="B15:B19"/>
    <mergeCell ref="B20:B23"/>
    <mergeCell ref="C16:C17"/>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90</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5.0869</v>
      </c>
      <c r="G8" s="10">
        <f t="shared" si="0"/>
        <v>5.0869</v>
      </c>
      <c r="H8" s="10">
        <f t="shared" si="0"/>
        <v>0</v>
      </c>
      <c r="I8" s="5">
        <v>10</v>
      </c>
      <c r="J8" s="18">
        <f>H8/G8</f>
        <v>0</v>
      </c>
      <c r="K8" s="19">
        <f>IF(J8*I8&gt;10,10,J8*I8)</f>
        <v>0</v>
      </c>
    </row>
    <row r="9" ht="33.5" customHeight="1" spans="1:11">
      <c r="A9" s="8"/>
      <c r="B9" s="8"/>
      <c r="C9" s="8"/>
      <c r="D9" s="5" t="s">
        <v>111</v>
      </c>
      <c r="E9" s="5"/>
      <c r="F9" s="10">
        <v>5.0869</v>
      </c>
      <c r="G9" s="10">
        <v>5.0869</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1151</v>
      </c>
      <c r="C13" s="13"/>
      <c r="D13" s="13"/>
      <c r="E13" s="13"/>
      <c r="F13" s="13"/>
      <c r="G13" s="13"/>
      <c r="H13" s="13" t="s">
        <v>1151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1152</v>
      </c>
      <c r="E15" s="15"/>
      <c r="F15" s="15"/>
      <c r="G15" s="9" t="s">
        <v>939</v>
      </c>
      <c r="H15" s="9" t="s">
        <v>940</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1153</v>
      </c>
      <c r="E18" s="15"/>
      <c r="F18" s="15"/>
      <c r="G18" s="9" t="s">
        <v>1154</v>
      </c>
      <c r="H18" s="9" t="s">
        <v>897</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1155</v>
      </c>
      <c r="E20" s="15"/>
      <c r="F20" s="15"/>
      <c r="G20" s="9" t="s">
        <v>150</v>
      </c>
      <c r="H20" s="9" t="s">
        <v>138</v>
      </c>
      <c r="I20" s="9" t="s">
        <v>274</v>
      </c>
      <c r="J20" s="5">
        <v>9</v>
      </c>
      <c r="K20" s="5" t="s">
        <v>113</v>
      </c>
    </row>
    <row r="21" ht="30" customHeight="1" spans="1:11">
      <c r="A21" s="12"/>
      <c r="B21" s="14"/>
      <c r="C21" s="16" t="s">
        <v>154</v>
      </c>
      <c r="D21" s="15" t="s">
        <v>322</v>
      </c>
      <c r="E21" s="15"/>
      <c r="F21" s="15"/>
      <c r="G21" s="9" t="s">
        <v>595</v>
      </c>
      <c r="H21" s="9" t="s">
        <v>138</v>
      </c>
      <c r="I21" s="9" t="s">
        <v>274</v>
      </c>
      <c r="J21" s="5">
        <v>9</v>
      </c>
      <c r="K21" s="5" t="s">
        <v>113</v>
      </c>
    </row>
    <row r="22" ht="30" customHeight="1" spans="1:11">
      <c r="A22" s="12"/>
      <c r="B22" s="14"/>
      <c r="C22" s="16" t="s">
        <v>156</v>
      </c>
      <c r="D22" s="15" t="s">
        <v>1156</v>
      </c>
      <c r="E22" s="15"/>
      <c r="F22" s="15"/>
      <c r="G22" s="9" t="s">
        <v>150</v>
      </c>
      <c r="H22" s="9" t="s">
        <v>138</v>
      </c>
      <c r="I22" s="9" t="s">
        <v>274</v>
      </c>
      <c r="J22" s="5">
        <v>9</v>
      </c>
      <c r="K22" s="5" t="s">
        <v>113</v>
      </c>
    </row>
    <row r="23" ht="36.5" customHeight="1" spans="1:11">
      <c r="A23" s="12"/>
      <c r="B23" s="14" t="s">
        <v>158</v>
      </c>
      <c r="C23" s="14" t="s">
        <v>158</v>
      </c>
      <c r="D23" s="15" t="s">
        <v>1157</v>
      </c>
      <c r="E23" s="15"/>
      <c r="F23" s="15"/>
      <c r="G23" s="9" t="s">
        <v>324</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90</v>
      </c>
      <c r="K24" s="5" t="s">
        <v>113</v>
      </c>
    </row>
    <row r="25" ht="32" customHeight="1"/>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N14" sqref="N14"/>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91</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101.5232</v>
      </c>
      <c r="G8" s="10">
        <f t="shared" si="0"/>
        <v>101.5232</v>
      </c>
      <c r="H8" s="10">
        <f t="shared" si="0"/>
        <v>0</v>
      </c>
      <c r="I8" s="5">
        <v>10</v>
      </c>
      <c r="J8" s="18">
        <f>H8/G8</f>
        <v>0</v>
      </c>
      <c r="K8" s="19">
        <f>IF(J8*I8&gt;10,10,J8*I8)</f>
        <v>0</v>
      </c>
    </row>
    <row r="9" ht="33.5" customHeight="1" spans="1:11">
      <c r="A9" s="8"/>
      <c r="B9" s="8"/>
      <c r="C9" s="8"/>
      <c r="D9" s="5" t="s">
        <v>111</v>
      </c>
      <c r="E9" s="5"/>
      <c r="F9" s="10">
        <v>101.5232</v>
      </c>
      <c r="G9" s="10">
        <v>101.5232</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1158</v>
      </c>
      <c r="C13" s="13"/>
      <c r="D13" s="13"/>
      <c r="E13" s="13"/>
      <c r="F13" s="13"/>
      <c r="G13" s="13"/>
      <c r="H13" s="13" t="s">
        <v>1158</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1152</v>
      </c>
      <c r="E15" s="15"/>
      <c r="F15" s="15"/>
      <c r="G15" s="9" t="s">
        <v>939</v>
      </c>
      <c r="H15" s="9" t="s">
        <v>940</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1159</v>
      </c>
      <c r="H18" s="9" t="s">
        <v>897</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1155</v>
      </c>
      <c r="E20" s="15"/>
      <c r="F20" s="15"/>
      <c r="G20" s="9" t="s">
        <v>150</v>
      </c>
      <c r="H20" s="9" t="s">
        <v>138</v>
      </c>
      <c r="I20" s="9" t="s">
        <v>274</v>
      </c>
      <c r="J20" s="5">
        <v>9</v>
      </c>
      <c r="K20" s="5" t="s">
        <v>113</v>
      </c>
    </row>
    <row r="21" ht="30" customHeight="1" spans="1:11">
      <c r="A21" s="12"/>
      <c r="B21" s="14"/>
      <c r="C21" s="16" t="s">
        <v>154</v>
      </c>
      <c r="D21" s="15" t="s">
        <v>1160</v>
      </c>
      <c r="E21" s="15"/>
      <c r="F21" s="15"/>
      <c r="G21" s="9" t="s">
        <v>150</v>
      </c>
      <c r="H21" s="9" t="s">
        <v>138</v>
      </c>
      <c r="I21" s="9" t="s">
        <v>274</v>
      </c>
      <c r="J21" s="5">
        <v>9</v>
      </c>
      <c r="K21" s="5" t="s">
        <v>113</v>
      </c>
    </row>
    <row r="22" ht="30" customHeight="1" spans="1:11">
      <c r="A22" s="12"/>
      <c r="B22" s="14"/>
      <c r="C22" s="16" t="s">
        <v>156</v>
      </c>
      <c r="D22" s="15" t="s">
        <v>1156</v>
      </c>
      <c r="E22" s="15"/>
      <c r="F22" s="15"/>
      <c r="G22" s="9" t="s">
        <v>150</v>
      </c>
      <c r="H22" s="9" t="s">
        <v>138</v>
      </c>
      <c r="I22" s="9" t="s">
        <v>274</v>
      </c>
      <c r="J22" s="5">
        <v>9</v>
      </c>
      <c r="K22" s="5" t="s">
        <v>113</v>
      </c>
    </row>
    <row r="23" ht="36.5" customHeight="1" spans="1:11">
      <c r="A23" s="12"/>
      <c r="B23" s="14" t="s">
        <v>158</v>
      </c>
      <c r="C23" s="14" t="s">
        <v>158</v>
      </c>
      <c r="D23" s="15" t="s">
        <v>1157</v>
      </c>
      <c r="E23" s="15"/>
      <c r="F23" s="15"/>
      <c r="G23" s="9" t="s">
        <v>324</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90</v>
      </c>
      <c r="K24" s="5" t="s">
        <v>113</v>
      </c>
    </row>
    <row r="25" ht="32" customHeight="1"/>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topLeftCell="A2"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92</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6.54</v>
      </c>
      <c r="G8" s="10">
        <f t="shared" si="0"/>
        <v>6.54</v>
      </c>
      <c r="H8" s="10">
        <f t="shared" si="0"/>
        <v>6.54</v>
      </c>
      <c r="I8" s="5">
        <v>10</v>
      </c>
      <c r="J8" s="18">
        <f>H8/G8</f>
        <v>1</v>
      </c>
      <c r="K8" s="19">
        <f>IF(J8*I8&gt;10,10,J8*I8)</f>
        <v>10</v>
      </c>
    </row>
    <row r="9" ht="33.5" customHeight="1" spans="1:11">
      <c r="A9" s="8"/>
      <c r="B9" s="8"/>
      <c r="C9" s="8"/>
      <c r="D9" s="5" t="s">
        <v>111</v>
      </c>
      <c r="E9" s="5"/>
      <c r="F9" s="10">
        <v>6.54</v>
      </c>
      <c r="G9" s="10">
        <v>6.54</v>
      </c>
      <c r="H9" s="10">
        <v>6.54</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1161</v>
      </c>
      <c r="C13" s="13"/>
      <c r="D13" s="13"/>
      <c r="E13" s="13"/>
      <c r="F13" s="13"/>
      <c r="G13" s="13"/>
      <c r="H13" s="13" t="s">
        <v>1161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1152</v>
      </c>
      <c r="E15" s="15"/>
      <c r="F15" s="15"/>
      <c r="G15" s="9" t="s">
        <v>939</v>
      </c>
      <c r="H15" s="9" t="s">
        <v>940</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1162</v>
      </c>
      <c r="H18" s="9" t="s">
        <v>1163</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1155</v>
      </c>
      <c r="E20" s="15"/>
      <c r="F20" s="15"/>
      <c r="G20" s="9" t="s">
        <v>150</v>
      </c>
      <c r="H20" s="9" t="s">
        <v>138</v>
      </c>
      <c r="I20" s="9" t="s">
        <v>274</v>
      </c>
      <c r="J20" s="5">
        <v>9</v>
      </c>
      <c r="K20" s="5" t="s">
        <v>113</v>
      </c>
    </row>
    <row r="21" ht="30" customHeight="1" spans="1:11">
      <c r="A21" s="12"/>
      <c r="B21" s="14"/>
      <c r="C21" s="16" t="s">
        <v>154</v>
      </c>
      <c r="D21" s="15" t="s">
        <v>1164</v>
      </c>
      <c r="E21" s="15"/>
      <c r="F21" s="15"/>
      <c r="G21" s="9" t="s">
        <v>150</v>
      </c>
      <c r="H21" s="9" t="s">
        <v>138</v>
      </c>
      <c r="I21" s="9" t="s">
        <v>274</v>
      </c>
      <c r="J21" s="5">
        <v>9</v>
      </c>
      <c r="K21" s="5" t="s">
        <v>113</v>
      </c>
    </row>
    <row r="22" ht="30" customHeight="1" spans="1:11">
      <c r="A22" s="12"/>
      <c r="B22" s="14"/>
      <c r="C22" s="16" t="s">
        <v>156</v>
      </c>
      <c r="D22" s="15" t="s">
        <v>1156</v>
      </c>
      <c r="E22" s="15"/>
      <c r="F22" s="15"/>
      <c r="G22" s="9" t="s">
        <v>150</v>
      </c>
      <c r="H22" s="9" t="s">
        <v>138</v>
      </c>
      <c r="I22" s="9" t="s">
        <v>274</v>
      </c>
      <c r="J22" s="5">
        <v>9</v>
      </c>
      <c r="K22" s="5" t="s">
        <v>113</v>
      </c>
    </row>
    <row r="23" ht="36.5" customHeight="1" spans="1:11">
      <c r="A23" s="12"/>
      <c r="B23" s="14" t="s">
        <v>158</v>
      </c>
      <c r="C23" s="14" t="s">
        <v>158</v>
      </c>
      <c r="D23" s="15" t="s">
        <v>1157</v>
      </c>
      <c r="E23" s="15"/>
      <c r="F23" s="15"/>
      <c r="G23" s="9" t="s">
        <v>324</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row r="25" ht="32" customHeight="1"/>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topLeftCell="A3"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93</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10</v>
      </c>
      <c r="G8" s="10">
        <f t="shared" si="0"/>
        <v>10</v>
      </c>
      <c r="H8" s="10">
        <f t="shared" si="0"/>
        <v>0</v>
      </c>
      <c r="I8" s="5">
        <v>10</v>
      </c>
      <c r="J8" s="18">
        <f>H8/G8</f>
        <v>0</v>
      </c>
      <c r="K8" s="19">
        <f>IF(J8*I8&gt;10,10,J8*I8)</f>
        <v>0</v>
      </c>
    </row>
    <row r="9" ht="33.5" customHeight="1" spans="1:11">
      <c r="A9" s="8"/>
      <c r="B9" s="8"/>
      <c r="C9" s="8"/>
      <c r="D9" s="5" t="s">
        <v>111</v>
      </c>
      <c r="E9" s="5"/>
      <c r="F9" s="10">
        <v>10</v>
      </c>
      <c r="G9" s="10">
        <v>10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1161</v>
      </c>
      <c r="C13" s="13"/>
      <c r="D13" s="13"/>
      <c r="E13" s="13"/>
      <c r="F13" s="13"/>
      <c r="G13" s="13"/>
      <c r="H13" s="13" t="s">
        <v>1161</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1152</v>
      </c>
      <c r="E15" s="15"/>
      <c r="F15" s="15"/>
      <c r="G15" s="9" t="s">
        <v>939</v>
      </c>
      <c r="H15" s="9" t="s">
        <v>940</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1165</v>
      </c>
      <c r="H18" s="9" t="s">
        <v>897</v>
      </c>
      <c r="I18" s="9" t="s">
        <v>134</v>
      </c>
      <c r="J18" s="5">
        <v>15</v>
      </c>
      <c r="K18" s="5" t="s">
        <v>113</v>
      </c>
    </row>
    <row r="19" ht="36.5" customHeight="1" spans="1:11">
      <c r="A19" s="12"/>
      <c r="B19" s="14" t="s">
        <v>147</v>
      </c>
      <c r="C19" s="14" t="s">
        <v>148</v>
      </c>
      <c r="D19" s="15" t="s">
        <v>270</v>
      </c>
      <c r="E19" s="15"/>
      <c r="F19" s="15"/>
      <c r="G19" s="9" t="s">
        <v>271</v>
      </c>
      <c r="H19" s="9" t="s">
        <v>138</v>
      </c>
      <c r="I19" s="9" t="s">
        <v>272</v>
      </c>
      <c r="J19" s="5">
        <v>3</v>
      </c>
      <c r="K19" s="5" t="s">
        <v>113</v>
      </c>
    </row>
    <row r="20" ht="30" customHeight="1" spans="1:11">
      <c r="A20" s="12"/>
      <c r="B20" s="14"/>
      <c r="C20" s="16" t="s">
        <v>152</v>
      </c>
      <c r="D20" s="15" t="s">
        <v>1155</v>
      </c>
      <c r="E20" s="15"/>
      <c r="F20" s="15"/>
      <c r="G20" s="9" t="s">
        <v>150</v>
      </c>
      <c r="H20" s="9" t="s">
        <v>138</v>
      </c>
      <c r="I20" s="9" t="s">
        <v>274</v>
      </c>
      <c r="J20" s="5">
        <v>9</v>
      </c>
      <c r="K20" s="5" t="s">
        <v>113</v>
      </c>
    </row>
    <row r="21" ht="30" customHeight="1" spans="1:11">
      <c r="A21" s="12"/>
      <c r="B21" s="14"/>
      <c r="C21" s="16" t="s">
        <v>154</v>
      </c>
      <c r="D21" s="15" t="s">
        <v>1164</v>
      </c>
      <c r="E21" s="15"/>
      <c r="F21" s="15"/>
      <c r="G21" s="9" t="s">
        <v>150</v>
      </c>
      <c r="H21" s="9" t="s">
        <v>138</v>
      </c>
      <c r="I21" s="9" t="s">
        <v>274</v>
      </c>
      <c r="J21" s="5">
        <v>9</v>
      </c>
      <c r="K21" s="5" t="s">
        <v>113</v>
      </c>
    </row>
    <row r="22" ht="30" customHeight="1" spans="1:11">
      <c r="A22" s="12"/>
      <c r="B22" s="14"/>
      <c r="C22" s="16" t="s">
        <v>156</v>
      </c>
      <c r="D22" s="15" t="s">
        <v>1156</v>
      </c>
      <c r="E22" s="15"/>
      <c r="F22" s="15"/>
      <c r="G22" s="9" t="s">
        <v>150</v>
      </c>
      <c r="H22" s="9" t="s">
        <v>138</v>
      </c>
      <c r="I22" s="9" t="s">
        <v>274</v>
      </c>
      <c r="J22" s="5">
        <v>9</v>
      </c>
      <c r="K22" s="5" t="s">
        <v>113</v>
      </c>
    </row>
    <row r="23" ht="36.5" customHeight="1" spans="1:11">
      <c r="A23" s="12"/>
      <c r="B23" s="14" t="s">
        <v>158</v>
      </c>
      <c r="C23" s="14" t="s">
        <v>158</v>
      </c>
      <c r="D23" s="15" t="s">
        <v>1157</v>
      </c>
      <c r="E23" s="15"/>
      <c r="F23" s="15"/>
      <c r="G23" s="9" t="s">
        <v>324</v>
      </c>
      <c r="H23" s="9" t="s">
        <v>250</v>
      </c>
      <c r="I23" s="9" t="s">
        <v>139</v>
      </c>
      <c r="J23" s="5">
        <v>10</v>
      </c>
      <c r="K23" s="5" t="s">
        <v>113</v>
      </c>
    </row>
    <row r="24" ht="37.5" customHeight="1" spans="1:11">
      <c r="A24" s="17" t="s">
        <v>162</v>
      </c>
      <c r="B24" s="17"/>
      <c r="C24" s="17"/>
      <c r="D24" s="17"/>
      <c r="E24" s="17"/>
      <c r="F24" s="17"/>
      <c r="G24" s="17"/>
      <c r="H24" s="17" t="s">
        <v>113</v>
      </c>
      <c r="I24" s="17">
        <v>100</v>
      </c>
      <c r="J24" s="22">
        <f>SUM(J15:J23)+K8</f>
        <v>90</v>
      </c>
      <c r="K24" s="5" t="s">
        <v>113</v>
      </c>
    </row>
    <row r="25" ht="32" customHeight="1"/>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0" zoomScaleNormal="70" zoomScaleSheetLayoutView="60" workbookViewId="0">
      <selection activeCell="D5" sqref="D5:K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94</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40</v>
      </c>
      <c r="G8" s="10">
        <f t="shared" si="0"/>
        <v>0</v>
      </c>
      <c r="H8" s="10">
        <f t="shared" si="0"/>
        <v>0</v>
      </c>
      <c r="I8" s="5">
        <v>10</v>
      </c>
      <c r="J8" s="18">
        <v>1</v>
      </c>
      <c r="K8" s="19">
        <f>IF(J8*I8&gt;10,10,J8*I8)</f>
        <v>10</v>
      </c>
    </row>
    <row r="9" ht="33.5" customHeight="1" spans="1:11">
      <c r="A9" s="8"/>
      <c r="B9" s="8"/>
      <c r="C9" s="8"/>
      <c r="D9" s="5" t="s">
        <v>111</v>
      </c>
      <c r="E9" s="5"/>
      <c r="F9" s="10">
        <v>40</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1166</v>
      </c>
      <c r="C13" s="13"/>
      <c r="D13" s="13"/>
      <c r="E13" s="13"/>
      <c r="F13" s="13"/>
      <c r="G13" s="13"/>
      <c r="H13" s="13" t="s">
        <v>1166</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999</v>
      </c>
      <c r="E15" s="15"/>
      <c r="F15" s="15"/>
      <c r="G15" s="9" t="s">
        <v>195</v>
      </c>
      <c r="H15" s="9" t="s">
        <v>196</v>
      </c>
      <c r="I15" s="9" t="s">
        <v>134</v>
      </c>
      <c r="J15" s="5">
        <v>15</v>
      </c>
      <c r="K15" s="5" t="s">
        <v>113</v>
      </c>
    </row>
    <row r="16" ht="30" customHeight="1" spans="1:11">
      <c r="A16" s="12"/>
      <c r="B16" s="14"/>
      <c r="C16" s="16" t="s">
        <v>135</v>
      </c>
      <c r="D16" s="15" t="s">
        <v>826</v>
      </c>
      <c r="E16" s="15"/>
      <c r="F16" s="15"/>
      <c r="G16" s="9" t="s">
        <v>160</v>
      </c>
      <c r="H16" s="9" t="s">
        <v>250</v>
      </c>
      <c r="I16" s="9" t="s">
        <v>139</v>
      </c>
      <c r="J16" s="5">
        <v>10</v>
      </c>
      <c r="K16" s="5" t="s">
        <v>113</v>
      </c>
    </row>
    <row r="17" ht="30" customHeight="1" spans="1:11">
      <c r="A17" s="12"/>
      <c r="B17" s="14"/>
      <c r="C17" s="16" t="s">
        <v>140</v>
      </c>
      <c r="D17" s="15" t="s">
        <v>827</v>
      </c>
      <c r="E17" s="15"/>
      <c r="F17" s="15"/>
      <c r="G17" s="9" t="s">
        <v>1167</v>
      </c>
      <c r="H17" s="9" t="s">
        <v>138</v>
      </c>
      <c r="I17" s="9" t="s">
        <v>139</v>
      </c>
      <c r="J17" s="5">
        <v>10</v>
      </c>
      <c r="K17" s="5" t="s">
        <v>113</v>
      </c>
    </row>
    <row r="18" ht="30" customHeight="1" spans="1:11">
      <c r="A18" s="12"/>
      <c r="B18" s="14"/>
      <c r="C18" s="16" t="s">
        <v>143</v>
      </c>
      <c r="D18" s="15" t="s">
        <v>144</v>
      </c>
      <c r="E18" s="15"/>
      <c r="F18" s="15"/>
      <c r="G18" s="9" t="s">
        <v>478</v>
      </c>
      <c r="H18" s="9" t="s">
        <v>471</v>
      </c>
      <c r="I18" s="9" t="s">
        <v>134</v>
      </c>
      <c r="J18" s="5">
        <v>15</v>
      </c>
      <c r="K18" s="5" t="s">
        <v>113</v>
      </c>
    </row>
    <row r="19" ht="36.5" customHeight="1" spans="1:11">
      <c r="A19" s="12"/>
      <c r="B19" s="14" t="s">
        <v>147</v>
      </c>
      <c r="C19" s="14" t="s">
        <v>148</v>
      </c>
      <c r="D19" s="15" t="s">
        <v>209</v>
      </c>
      <c r="E19" s="15"/>
      <c r="F19" s="15"/>
      <c r="G19" s="9" t="s">
        <v>150</v>
      </c>
      <c r="H19" s="9" t="s">
        <v>138</v>
      </c>
      <c r="I19" s="9" t="s">
        <v>151</v>
      </c>
      <c r="J19" s="5">
        <v>7.5</v>
      </c>
      <c r="K19" s="5" t="s">
        <v>113</v>
      </c>
    </row>
    <row r="20" ht="30" customHeight="1" spans="1:11">
      <c r="A20" s="12"/>
      <c r="B20" s="14"/>
      <c r="C20" s="16" t="s">
        <v>152</v>
      </c>
      <c r="D20" s="15" t="s">
        <v>210</v>
      </c>
      <c r="E20" s="15"/>
      <c r="F20" s="15"/>
      <c r="G20" s="9" t="s">
        <v>150</v>
      </c>
      <c r="H20" s="9" t="s">
        <v>138</v>
      </c>
      <c r="I20" s="9" t="s">
        <v>151</v>
      </c>
      <c r="J20" s="5">
        <v>7.5</v>
      </c>
      <c r="K20" s="5" t="s">
        <v>113</v>
      </c>
    </row>
    <row r="21" ht="30" customHeight="1" spans="1:11">
      <c r="A21" s="12"/>
      <c r="B21" s="14"/>
      <c r="C21" s="16" t="s">
        <v>154</v>
      </c>
      <c r="D21" s="15" t="s">
        <v>211</v>
      </c>
      <c r="E21" s="15"/>
      <c r="F21" s="15"/>
      <c r="G21" s="9" t="s">
        <v>150</v>
      </c>
      <c r="H21" s="9" t="s">
        <v>138</v>
      </c>
      <c r="I21" s="9" t="s">
        <v>151</v>
      </c>
      <c r="J21" s="5">
        <v>7.5</v>
      </c>
      <c r="K21" s="5" t="s">
        <v>113</v>
      </c>
    </row>
    <row r="22" ht="30" customHeight="1" spans="1:11">
      <c r="A22" s="12"/>
      <c r="B22" s="14"/>
      <c r="C22" s="16" t="s">
        <v>156</v>
      </c>
      <c r="D22" s="15" t="s">
        <v>212</v>
      </c>
      <c r="E22" s="15"/>
      <c r="F22" s="15"/>
      <c r="G22" s="9" t="s">
        <v>150</v>
      </c>
      <c r="H22" s="9" t="s">
        <v>138</v>
      </c>
      <c r="I22" s="9" t="s">
        <v>151</v>
      </c>
      <c r="J22" s="5">
        <v>7.5</v>
      </c>
      <c r="K22" s="5" t="s">
        <v>113</v>
      </c>
    </row>
    <row r="23" ht="36.5" customHeight="1" spans="1:11">
      <c r="A23" s="12"/>
      <c r="B23" s="14" t="s">
        <v>158</v>
      </c>
      <c r="C23" s="14" t="s">
        <v>158</v>
      </c>
      <c r="D23" s="15" t="s">
        <v>306</v>
      </c>
      <c r="E23" s="15"/>
      <c r="F23" s="15"/>
      <c r="G23" s="9" t="s">
        <v>160</v>
      </c>
      <c r="H23" s="9" t="s">
        <v>218</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row r="25" ht="32" customHeight="1"/>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abSelected="1" zoomScale="70" zoomScaleNormal="70" zoomScaleSheetLayoutView="60" topLeftCell="A10" workbookViewId="0">
      <selection activeCell="N15" sqref="N15"/>
    </sheetView>
  </sheetViews>
  <sheetFormatPr defaultColWidth="8.25" defaultRowHeight="14" customHeight="1"/>
  <cols>
    <col min="1" max="1" width="6.08333333333333" customWidth="1"/>
    <col min="2" max="2" width="9.5" customWidth="1"/>
    <col min="3" max="3" width="9.25" customWidth="1"/>
    <col min="4" max="4" width="15.3333333333333" customWidth="1"/>
    <col min="5" max="5" width="13.75" customWidth="1"/>
    <col min="6" max="8" width="11.0833333333333" customWidth="1"/>
    <col min="9" max="10" width="9" customWidth="1"/>
    <col min="11" max="11" width="17.5" customWidth="1"/>
  </cols>
  <sheetData>
    <row r="1" ht="28.15" customHeight="1" spans="1:1">
      <c r="A1" s="1" t="s">
        <v>96</v>
      </c>
    </row>
    <row r="2" ht="24.75" customHeight="1" spans="1:11">
      <c r="A2" s="2" t="s">
        <v>97</v>
      </c>
      <c r="B2" s="2"/>
      <c r="C2" s="2"/>
      <c r="D2" s="2"/>
      <c r="E2" s="2"/>
      <c r="F2" s="2"/>
      <c r="G2" s="2"/>
      <c r="H2" s="2"/>
      <c r="I2" s="2"/>
      <c r="J2" s="2"/>
      <c r="K2" s="2"/>
    </row>
    <row r="3" ht="16" customHeight="1" spans="1:11">
      <c r="A3" s="3" t="s">
        <v>98</v>
      </c>
      <c r="B3" s="3"/>
      <c r="C3" s="3"/>
      <c r="D3" s="3"/>
      <c r="E3" s="3"/>
      <c r="F3" s="3"/>
      <c r="G3" s="3"/>
      <c r="H3" s="3"/>
      <c r="I3" s="3"/>
      <c r="J3" s="3"/>
      <c r="K3" s="3"/>
    </row>
    <row r="4" customHeight="1" spans="1:11">
      <c r="A4" s="4"/>
      <c r="B4" s="4"/>
      <c r="C4" s="4"/>
      <c r="D4" s="4"/>
      <c r="E4" s="4"/>
      <c r="F4" s="4"/>
      <c r="G4" s="4"/>
      <c r="H4" s="4"/>
      <c r="I4" s="4"/>
      <c r="J4" s="4"/>
      <c r="K4" s="4"/>
    </row>
    <row r="5" ht="33.5" customHeight="1" spans="1:11">
      <c r="A5" s="5" t="s">
        <v>2</v>
      </c>
      <c r="B5" s="5"/>
      <c r="C5" s="5"/>
      <c r="D5" s="6" t="s">
        <v>95</v>
      </c>
      <c r="E5" s="6"/>
      <c r="F5" s="6"/>
      <c r="G5" s="6"/>
      <c r="H5" s="6"/>
      <c r="I5" s="6"/>
      <c r="J5" s="6"/>
      <c r="K5" s="6"/>
    </row>
    <row r="6" ht="33.5" customHeight="1" spans="1:11">
      <c r="A6" s="5" t="s">
        <v>99</v>
      </c>
      <c r="B6" s="5"/>
      <c r="C6" s="5"/>
      <c r="D6" s="7" t="s">
        <v>100</v>
      </c>
      <c r="E6" s="7"/>
      <c r="F6" s="7"/>
      <c r="G6" s="7"/>
      <c r="H6" s="5" t="s">
        <v>101</v>
      </c>
      <c r="I6" s="5" t="s">
        <v>102</v>
      </c>
      <c r="J6" s="5"/>
      <c r="K6" s="5"/>
    </row>
    <row r="7" ht="33.5" customHeight="1" spans="1:11">
      <c r="A7" s="8" t="s">
        <v>103</v>
      </c>
      <c r="B7" s="8"/>
      <c r="C7" s="8"/>
      <c r="D7" s="5"/>
      <c r="E7" s="5"/>
      <c r="F7" s="9" t="s">
        <v>104</v>
      </c>
      <c r="G7" s="9" t="s">
        <v>105</v>
      </c>
      <c r="H7" s="9" t="s">
        <v>106</v>
      </c>
      <c r="I7" s="9" t="s">
        <v>107</v>
      </c>
      <c r="J7" s="9" t="s">
        <v>108</v>
      </c>
      <c r="K7" s="5" t="s">
        <v>109</v>
      </c>
    </row>
    <row r="8" ht="33.5" customHeight="1" spans="1:11">
      <c r="A8" s="8"/>
      <c r="B8" s="8"/>
      <c r="C8" s="8"/>
      <c r="D8" s="5" t="s">
        <v>110</v>
      </c>
      <c r="E8" s="5"/>
      <c r="F8" s="10">
        <f t="shared" ref="F8:H8" si="0">F9+F10+F11</f>
        <v>3</v>
      </c>
      <c r="G8" s="10">
        <f t="shared" si="0"/>
        <v>0</v>
      </c>
      <c r="H8" s="10">
        <f t="shared" si="0"/>
        <v>0</v>
      </c>
      <c r="I8" s="5">
        <v>10</v>
      </c>
      <c r="J8" s="18">
        <v>1</v>
      </c>
      <c r="K8" s="19">
        <f>IF(J8*I8&gt;10,10,J8*I8)</f>
        <v>10</v>
      </c>
    </row>
    <row r="9" ht="33.5" customHeight="1" spans="1:11">
      <c r="A9" s="8"/>
      <c r="B9" s="8"/>
      <c r="C9" s="8"/>
      <c r="D9" s="5" t="s">
        <v>111</v>
      </c>
      <c r="E9" s="5"/>
      <c r="F9" s="10">
        <v>3</v>
      </c>
      <c r="G9" s="10">
        <v>0</v>
      </c>
      <c r="H9" s="10">
        <v>0</v>
      </c>
      <c r="I9" s="20" t="s">
        <v>112</v>
      </c>
      <c r="J9" s="5" t="s">
        <v>113</v>
      </c>
      <c r="K9" s="5" t="s">
        <v>113</v>
      </c>
    </row>
    <row r="10" ht="33.5" customHeight="1" spans="1:11">
      <c r="A10" s="8"/>
      <c r="B10" s="8"/>
      <c r="C10" s="8"/>
      <c r="D10" s="5" t="s">
        <v>114</v>
      </c>
      <c r="E10" s="5"/>
      <c r="F10" s="10">
        <v>0</v>
      </c>
      <c r="G10" s="10">
        <v>0</v>
      </c>
      <c r="H10" s="10">
        <v>0</v>
      </c>
      <c r="I10" s="20" t="s">
        <v>112</v>
      </c>
      <c r="J10" s="5" t="s">
        <v>113</v>
      </c>
      <c r="K10" s="5" t="s">
        <v>113</v>
      </c>
    </row>
    <row r="11" ht="33.5" customHeight="1" spans="1:11">
      <c r="A11" s="8"/>
      <c r="B11" s="8"/>
      <c r="C11" s="8"/>
      <c r="D11" s="11" t="s">
        <v>115</v>
      </c>
      <c r="E11" s="11"/>
      <c r="F11" s="10">
        <v>0</v>
      </c>
      <c r="G11" s="10">
        <v>0</v>
      </c>
      <c r="H11" s="10">
        <v>0</v>
      </c>
      <c r="I11" s="20" t="s">
        <v>112</v>
      </c>
      <c r="J11" s="5" t="s">
        <v>113</v>
      </c>
      <c r="K11" s="5" t="s">
        <v>113</v>
      </c>
    </row>
    <row r="12" ht="33.5" customHeight="1" spans="1:11">
      <c r="A12" s="12" t="s">
        <v>116</v>
      </c>
      <c r="B12" s="9" t="s">
        <v>117</v>
      </c>
      <c r="C12" s="9"/>
      <c r="D12" s="9"/>
      <c r="E12" s="9"/>
      <c r="F12" s="9"/>
      <c r="G12" s="9"/>
      <c r="H12" s="5" t="s">
        <v>118</v>
      </c>
      <c r="I12" s="5"/>
      <c r="J12" s="5"/>
      <c r="K12" s="5"/>
    </row>
    <row r="13" ht="129" customHeight="1" spans="1:15">
      <c r="A13" s="12"/>
      <c r="B13" s="13" t="s">
        <v>1168</v>
      </c>
      <c r="C13" s="13"/>
      <c r="D13" s="13"/>
      <c r="E13" s="13"/>
      <c r="F13" s="13"/>
      <c r="G13" s="13"/>
      <c r="H13" s="13" t="s">
        <v>1168</v>
      </c>
      <c r="I13" s="13"/>
      <c r="J13" s="13"/>
      <c r="K13" s="13"/>
      <c r="M13" s="21"/>
      <c r="N13" s="21"/>
      <c r="O13" s="21"/>
    </row>
    <row r="14" ht="36" customHeight="1" spans="1:11">
      <c r="A14" s="12" t="s">
        <v>121</v>
      </c>
      <c r="B14" s="9" t="s">
        <v>122</v>
      </c>
      <c r="C14" s="5" t="s">
        <v>123</v>
      </c>
      <c r="D14" s="5" t="s">
        <v>124</v>
      </c>
      <c r="E14" s="5"/>
      <c r="F14" s="5"/>
      <c r="G14" s="9" t="s">
        <v>125</v>
      </c>
      <c r="H14" s="5" t="s">
        <v>126</v>
      </c>
      <c r="I14" s="9" t="s">
        <v>127</v>
      </c>
      <c r="J14" s="9" t="s">
        <v>109</v>
      </c>
      <c r="K14" s="9" t="s">
        <v>128</v>
      </c>
    </row>
    <row r="15" ht="36.5" customHeight="1" spans="1:11">
      <c r="A15" s="12"/>
      <c r="B15" s="14" t="s">
        <v>129</v>
      </c>
      <c r="C15" s="14" t="s">
        <v>130</v>
      </c>
      <c r="D15" s="15" t="s">
        <v>1169</v>
      </c>
      <c r="E15" s="15"/>
      <c r="F15" s="15"/>
      <c r="G15" s="9" t="s">
        <v>195</v>
      </c>
      <c r="H15" s="9" t="s">
        <v>196</v>
      </c>
      <c r="I15" s="9" t="s">
        <v>134</v>
      </c>
      <c r="J15" s="5">
        <v>15</v>
      </c>
      <c r="K15" s="5" t="s">
        <v>113</v>
      </c>
    </row>
    <row r="16" ht="30" customHeight="1" spans="1:11">
      <c r="A16" s="12"/>
      <c r="B16" s="14"/>
      <c r="C16" s="16" t="s">
        <v>135</v>
      </c>
      <c r="D16" s="15" t="s">
        <v>136</v>
      </c>
      <c r="E16" s="15"/>
      <c r="F16" s="15"/>
      <c r="G16" s="9" t="s">
        <v>137</v>
      </c>
      <c r="H16" s="9" t="s">
        <v>138</v>
      </c>
      <c r="I16" s="9" t="s">
        <v>139</v>
      </c>
      <c r="J16" s="5">
        <v>10</v>
      </c>
      <c r="K16" s="5" t="s">
        <v>113</v>
      </c>
    </row>
    <row r="17" ht="30" customHeight="1" spans="1:11">
      <c r="A17" s="12"/>
      <c r="B17" s="14"/>
      <c r="C17" s="16" t="s">
        <v>140</v>
      </c>
      <c r="D17" s="15" t="s">
        <v>141</v>
      </c>
      <c r="E17" s="15"/>
      <c r="F17" s="15"/>
      <c r="G17" s="9" t="s">
        <v>201</v>
      </c>
      <c r="H17" s="9" t="s">
        <v>138</v>
      </c>
      <c r="I17" s="9" t="s">
        <v>139</v>
      </c>
      <c r="J17" s="5">
        <v>10</v>
      </c>
      <c r="K17" s="5" t="s">
        <v>113</v>
      </c>
    </row>
    <row r="18" ht="30" customHeight="1" spans="1:11">
      <c r="A18" s="12"/>
      <c r="B18" s="14"/>
      <c r="C18" s="16" t="s">
        <v>143</v>
      </c>
      <c r="D18" s="15" t="s">
        <v>144</v>
      </c>
      <c r="E18" s="15"/>
      <c r="F18" s="15"/>
      <c r="G18" s="9" t="s">
        <v>1170</v>
      </c>
      <c r="H18" s="9" t="s">
        <v>471</v>
      </c>
      <c r="I18" s="9" t="s">
        <v>134</v>
      </c>
      <c r="J18" s="5">
        <v>15</v>
      </c>
      <c r="K18" s="5" t="s">
        <v>113</v>
      </c>
    </row>
    <row r="19" ht="36.5" customHeight="1" spans="1:11">
      <c r="A19" s="12"/>
      <c r="B19" s="14" t="s">
        <v>147</v>
      </c>
      <c r="C19" s="14" t="s">
        <v>148</v>
      </c>
      <c r="D19" s="15" t="s">
        <v>209</v>
      </c>
      <c r="E19" s="15"/>
      <c r="F19" s="15"/>
      <c r="G19" s="9" t="s">
        <v>150</v>
      </c>
      <c r="H19" s="9" t="s">
        <v>138</v>
      </c>
      <c r="I19" s="9" t="s">
        <v>151</v>
      </c>
      <c r="J19" s="5">
        <v>7.5</v>
      </c>
      <c r="K19" s="5" t="s">
        <v>113</v>
      </c>
    </row>
    <row r="20" ht="30" customHeight="1" spans="1:11">
      <c r="A20" s="12"/>
      <c r="B20" s="14"/>
      <c r="C20" s="16" t="s">
        <v>152</v>
      </c>
      <c r="D20" s="15" t="s">
        <v>210</v>
      </c>
      <c r="E20" s="15"/>
      <c r="F20" s="15"/>
      <c r="G20" s="9" t="s">
        <v>150</v>
      </c>
      <c r="H20" s="9" t="s">
        <v>138</v>
      </c>
      <c r="I20" s="9" t="s">
        <v>151</v>
      </c>
      <c r="J20" s="5">
        <v>7.5</v>
      </c>
      <c r="K20" s="5" t="s">
        <v>113</v>
      </c>
    </row>
    <row r="21" ht="30" customHeight="1" spans="1:11">
      <c r="A21" s="12"/>
      <c r="B21" s="14"/>
      <c r="C21" s="16" t="s">
        <v>154</v>
      </c>
      <c r="D21" s="15" t="s">
        <v>211</v>
      </c>
      <c r="E21" s="15"/>
      <c r="F21" s="15"/>
      <c r="G21" s="9" t="s">
        <v>150</v>
      </c>
      <c r="H21" s="9" t="s">
        <v>138</v>
      </c>
      <c r="I21" s="9" t="s">
        <v>151</v>
      </c>
      <c r="J21" s="5">
        <v>7.5</v>
      </c>
      <c r="K21" s="5" t="s">
        <v>113</v>
      </c>
    </row>
    <row r="22" ht="30" customHeight="1" spans="1:11">
      <c r="A22" s="12"/>
      <c r="B22" s="14"/>
      <c r="C22" s="16" t="s">
        <v>156</v>
      </c>
      <c r="D22" s="15" t="s">
        <v>1171</v>
      </c>
      <c r="E22" s="15"/>
      <c r="F22" s="15"/>
      <c r="G22" s="9" t="s">
        <v>363</v>
      </c>
      <c r="H22" s="9" t="s">
        <v>138</v>
      </c>
      <c r="I22" s="9" t="s">
        <v>151</v>
      </c>
      <c r="J22" s="5">
        <v>7.5</v>
      </c>
      <c r="K22" s="5" t="s">
        <v>113</v>
      </c>
    </row>
    <row r="23" ht="36.5" customHeight="1" spans="1:11">
      <c r="A23" s="12"/>
      <c r="B23" s="14" t="s">
        <v>158</v>
      </c>
      <c r="C23" s="14" t="s">
        <v>158</v>
      </c>
      <c r="D23" s="15" t="s">
        <v>306</v>
      </c>
      <c r="E23" s="15"/>
      <c r="F23" s="15"/>
      <c r="G23" s="9" t="s">
        <v>160</v>
      </c>
      <c r="H23" s="9" t="s">
        <v>227</v>
      </c>
      <c r="I23" s="9" t="s">
        <v>139</v>
      </c>
      <c r="J23" s="5">
        <v>10</v>
      </c>
      <c r="K23" s="5" t="s">
        <v>113</v>
      </c>
    </row>
    <row r="24" ht="37.5" customHeight="1" spans="1:11">
      <c r="A24" s="17" t="s">
        <v>162</v>
      </c>
      <c r="B24" s="17"/>
      <c r="C24" s="17"/>
      <c r="D24" s="17"/>
      <c r="E24" s="17"/>
      <c r="F24" s="17"/>
      <c r="G24" s="17"/>
      <c r="H24" s="17" t="s">
        <v>113</v>
      </c>
      <c r="I24" s="17">
        <v>100</v>
      </c>
      <c r="J24" s="22">
        <f>SUM(J15:J23)+K8</f>
        <v>100</v>
      </c>
      <c r="K24" s="5" t="s">
        <v>113</v>
      </c>
    </row>
    <row r="25" ht="32" customHeight="1"/>
  </sheetData>
  <mergeCells count="32">
    <mergeCell ref="A2:K2"/>
    <mergeCell ref="A3:K3"/>
    <mergeCell ref="A5:C5"/>
    <mergeCell ref="D5:K5"/>
    <mergeCell ref="A6:C6"/>
    <mergeCell ref="D6:G6"/>
    <mergeCell ref="I6:K6"/>
    <mergeCell ref="D7:E7"/>
    <mergeCell ref="D8:E8"/>
    <mergeCell ref="D9:E9"/>
    <mergeCell ref="D10:E10"/>
    <mergeCell ref="D11:E11"/>
    <mergeCell ref="B12:G12"/>
    <mergeCell ref="H12:K12"/>
    <mergeCell ref="B13:G13"/>
    <mergeCell ref="H13:K13"/>
    <mergeCell ref="D14:F14"/>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s>
  <printOptions horizontalCentered="1"/>
  <pageMargins left="0.15748031496063" right="0.196850393700787" top="0.748031496062992" bottom="0.551181102362205" header="0.31496062992126" footer="0.31496062992126"/>
  <pageSetup paperSize="9" scale="75" fitToHeight="100"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95</vt:i4>
      </vt:variant>
    </vt:vector>
  </HeadingPairs>
  <TitlesOfParts>
    <vt:vector size="95" baseType="lpstr">
      <vt:lpstr>绩效自评项目清单</vt:lpstr>
      <vt:lpstr>美丽乡村2000</vt:lpstr>
      <vt:lpstr>改厕180</vt:lpstr>
      <vt:lpstr>自然村整治1000</vt:lpstr>
      <vt:lpstr>党建引领200</vt:lpstr>
      <vt:lpstr>高标220</vt:lpstr>
      <vt:lpstr>秸秆200</vt:lpstr>
      <vt:lpstr>工作经费108</vt:lpstr>
      <vt:lpstr>动防85</vt:lpstr>
      <vt:lpstr>农产品质量安全40</vt:lpstr>
      <vt:lpstr>渔政60</vt:lpstr>
      <vt:lpstr>管控耕地71.4</vt:lpstr>
      <vt:lpstr>档案归档32.7</vt:lpstr>
      <vt:lpstr>大楼维修25.2</vt:lpstr>
      <vt:lpstr>特聘农技员18.9</vt:lpstr>
      <vt:lpstr>省禁捕40.14</vt:lpstr>
      <vt:lpstr>中央禁捕757.03</vt:lpstr>
      <vt:lpstr>中央禁捕267.65</vt:lpstr>
      <vt:lpstr>畜禽粪污137</vt:lpstr>
      <vt:lpstr>抗旱115.57</vt:lpstr>
      <vt:lpstr>22中央大专项223.86</vt:lpstr>
      <vt:lpstr>三普50</vt:lpstr>
      <vt:lpstr>外来物种入侵30</vt:lpstr>
      <vt:lpstr>高标中央218</vt:lpstr>
      <vt:lpstr>改厕中央33</vt:lpstr>
      <vt:lpstr>动防中央81</vt:lpstr>
      <vt:lpstr>景区村庄60</vt:lpstr>
      <vt:lpstr>动防40</vt:lpstr>
      <vt:lpstr>22中央715</vt:lpstr>
      <vt:lpstr>22中央694.95</vt:lpstr>
      <vt:lpstr>渔业74</vt:lpstr>
      <vt:lpstr>22市产业37</vt:lpstr>
      <vt:lpstr>土壤防治2514</vt:lpstr>
      <vt:lpstr>死亡抚恤31.78</vt:lpstr>
      <vt:lpstr>土壤防治2469</vt:lpstr>
      <vt:lpstr>改厕28</vt:lpstr>
      <vt:lpstr>省禁捕138.13</vt:lpstr>
      <vt:lpstr>21市美丽乡村22.25</vt:lpstr>
      <vt:lpstr>21省动防9.6</vt:lpstr>
      <vt:lpstr>抗旱110.73</vt:lpstr>
      <vt:lpstr>县禁捕12.46</vt:lpstr>
      <vt:lpstr>21绿色种养循环9.3</vt:lpstr>
      <vt:lpstr>扩种油菜75</vt:lpstr>
      <vt:lpstr>县金融创新80</vt:lpstr>
      <vt:lpstr>23省大专项188</vt:lpstr>
      <vt:lpstr>省秸秆143</vt:lpstr>
      <vt:lpstr>省禁捕34.12</vt:lpstr>
      <vt:lpstr>21绿色种养循环3.26</vt:lpstr>
      <vt:lpstr>病虫害防控20</vt:lpstr>
      <vt:lpstr>高标中央171</vt:lpstr>
      <vt:lpstr>耕地质量提升67</vt:lpstr>
      <vt:lpstr>渔业发展45</vt:lpstr>
      <vt:lpstr>村庄运营16</vt:lpstr>
      <vt:lpstr>改厕7</vt:lpstr>
      <vt:lpstr>省禁捕15.52</vt:lpstr>
      <vt:lpstr>高素质农民培育33</vt:lpstr>
      <vt:lpstr>地膜回收1.5</vt:lpstr>
      <vt:lpstr>畜牧业发展150</vt:lpstr>
      <vt:lpstr>动防15</vt:lpstr>
      <vt:lpstr>粮油生产保障14</vt:lpstr>
      <vt:lpstr>中央秸秆500</vt:lpstr>
      <vt:lpstr>增殖放流15</vt:lpstr>
      <vt:lpstr>经营主体</vt:lpstr>
      <vt:lpstr>高标省101</vt:lpstr>
      <vt:lpstr>死亡抚恤7.67</vt:lpstr>
      <vt:lpstr>改厕18</vt:lpstr>
      <vt:lpstr>烟叶42.43</vt:lpstr>
      <vt:lpstr>基层农技推广体系138</vt:lpstr>
      <vt:lpstr>高标省137</vt:lpstr>
      <vt:lpstr>高标省管护22</vt:lpstr>
      <vt:lpstr>高标县管护10</vt:lpstr>
      <vt:lpstr>中央禁捕68.74</vt:lpstr>
      <vt:lpstr>绿色种养循环882</vt:lpstr>
      <vt:lpstr>生产设施条件改善200</vt:lpstr>
      <vt:lpstr>农产品质量安全7</vt:lpstr>
      <vt:lpstr>省美丽乡村1306</vt:lpstr>
      <vt:lpstr>防灾8</vt:lpstr>
      <vt:lpstr>畜禽粪污134.94</vt:lpstr>
      <vt:lpstr>单产提升60</vt:lpstr>
      <vt:lpstr>省禁捕51.65</vt:lpstr>
      <vt:lpstr>市新保自然村整治205</vt:lpstr>
      <vt:lpstr>探索机制20</vt:lpstr>
      <vt:lpstr>成品油69</vt:lpstr>
      <vt:lpstr>县高标123</vt:lpstr>
      <vt:lpstr>精品示范村4000</vt:lpstr>
      <vt:lpstr>检查站40</vt:lpstr>
      <vt:lpstr>景区村庄10</vt:lpstr>
      <vt:lpstr>中央禁捕183.7</vt:lpstr>
      <vt:lpstr>市自然村整治675</vt:lpstr>
      <vt:lpstr>现场会5.09</vt:lpstr>
      <vt:lpstr>现场会101.52</vt:lpstr>
      <vt:lpstr>现场会6.54</vt:lpstr>
      <vt:lpstr>现场会10</vt:lpstr>
      <vt:lpstr>高标市40</vt:lpstr>
      <vt:lpstr>高标市管护3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安福全</dc:creator>
  <cp:lastModifiedBy>长安殇</cp:lastModifiedBy>
  <cp:revision>1</cp:revision>
  <dcterms:created xsi:type="dcterms:W3CDTF">2006-09-13T11:21:51Z</dcterms:created>
  <cp:lastPrinted>2019-05-22T04:56:35Z</cp:lastPrinted>
  <dcterms:modified xsi:type="dcterms:W3CDTF">2024-10-10T11:50:07Z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146B228168744CCA92C390B62BA819A2</vt:lpwstr>
  </property>
</Properties>
</file>