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firstSheet="11" activeTab="15"/>
  </bookViews>
  <sheets>
    <sheet name="服务三农" sheetId="1" r:id="rId1"/>
    <sheet name="村级补助资金" sheetId="2" r:id="rId2"/>
    <sheet name="综治、文明创建" sheetId="3" r:id="rId3"/>
    <sheet name="城乡建设费" sheetId="4" r:id="rId4"/>
    <sheet name="交通费用" sheetId="5" r:id="rId5"/>
    <sheet name="党训、人代会议" sheetId="6" r:id="rId6"/>
    <sheet name="计划生育费" sheetId="7" r:id="rId7"/>
    <sheet name="独生子女费" sheetId="8" r:id="rId8"/>
    <sheet name="民兵训练费" sheetId="9" r:id="rId9"/>
    <sheet name="调度资金" sheetId="10" r:id="rId10"/>
    <sheet name="总部经济专项引领资金" sheetId="11" r:id="rId11"/>
    <sheet name="乡镇超收分成" sheetId="12" r:id="rId12"/>
    <sheet name="财政工作经费" sheetId="13" r:id="rId13"/>
    <sheet name="农村“一事一议”奖补" sheetId="14" r:id="rId14"/>
    <sheet name="疫情防控经费" sheetId="15" r:id="rId15"/>
    <sheet name="发展建设类推进农业农村发展经费 " sheetId="16" r:id="rId16"/>
  </sheets>
  <calcPr calcId="144525"/>
</workbook>
</file>

<file path=xl/sharedStrings.xml><?xml version="1.0" encoding="utf-8"?>
<sst xmlns="http://schemas.openxmlformats.org/spreadsheetml/2006/main" count="1480" uniqueCount="217">
  <si>
    <t>附件1</t>
  </si>
  <si>
    <r>
      <rPr>
        <b/>
        <sz val="16"/>
        <color indexed="8"/>
        <rFont val="宋体"/>
        <charset val="134"/>
      </rPr>
      <t>项目支出绩效自评表</t>
    </r>
    <r>
      <rPr>
        <sz val="16"/>
        <color indexed="8"/>
        <rFont val="宋体"/>
        <charset val="134"/>
      </rPr>
      <t xml:space="preserve"> </t>
    </r>
  </si>
  <si>
    <t>（  2022  年度）</t>
  </si>
  <si>
    <t>项目名称</t>
  </si>
  <si>
    <t>服务三农</t>
  </si>
  <si>
    <t>主管部门</t>
  </si>
  <si>
    <t>金川乡人民政府</t>
  </si>
  <si>
    <t>实施单位</t>
  </si>
  <si>
    <t>项目资金
（万元）</t>
  </si>
  <si>
    <t>年初预算数</t>
  </si>
  <si>
    <t>全年预算数（A）</t>
  </si>
  <si>
    <t>全年执行数（B）</t>
  </si>
  <si>
    <t>分值</t>
  </si>
  <si>
    <t>执行率（B/A)</t>
  </si>
  <si>
    <t>得分</t>
  </si>
  <si>
    <t>年度资金总额：</t>
  </si>
  <si>
    <r>
      <rPr>
        <sz val="10"/>
        <color theme="1"/>
        <rFont val="宋体"/>
        <charset val="134"/>
      </rPr>
      <t xml:space="preserve"> </t>
    </r>
    <r>
      <rPr>
        <sz val="10"/>
        <color indexed="8"/>
        <rFont val="宋体"/>
        <charset val="134"/>
      </rPr>
      <t>其中：本年财政拨款</t>
    </r>
  </si>
  <si>
    <t xml:space="preserve">    上年结转资金</t>
  </si>
  <si>
    <t>-</t>
  </si>
  <si>
    <r>
      <rPr>
        <sz val="10"/>
        <color theme="1"/>
        <rFont val="宋体"/>
        <charset val="134"/>
      </rPr>
      <t xml:space="preserve"> </t>
    </r>
    <r>
      <rPr>
        <sz val="10"/>
        <color indexed="8"/>
        <rFont val="宋体"/>
        <charset val="134"/>
      </rPr>
      <t xml:space="preserve">      其他资金</t>
    </r>
  </si>
  <si>
    <t>年度总体目标完成情况</t>
  </si>
  <si>
    <t>预期目标</t>
  </si>
  <si>
    <t>实际完成情况</t>
  </si>
  <si>
    <t>用于乡镇服务“三农”及社会事务经费支出，包括森林防火、防汛抗旱、涉农资金发放、便民服务、民生工程实施等方面的费用</t>
  </si>
  <si>
    <t>部分达成预期指标并具有一定效果</t>
  </si>
  <si>
    <t>年度绩效指标完成情况</t>
  </si>
  <si>
    <t>一级
指标</t>
  </si>
  <si>
    <t>二级指标</t>
  </si>
  <si>
    <t>三级指标</t>
  </si>
  <si>
    <t>年度指标值</t>
  </si>
  <si>
    <t>实际完成值</t>
  </si>
  <si>
    <t>偏差原因分析及改进措施</t>
  </si>
  <si>
    <t>产
出
指
标
(50分)</t>
  </si>
  <si>
    <t>数量指标</t>
  </si>
  <si>
    <t>指标1：全乡管辖行政村</t>
  </si>
  <si>
    <t>指标2：开展集中宣讲活动场次</t>
  </si>
  <si>
    <t>≥5</t>
  </si>
  <si>
    <t>指标3：农产品质量安全监管业务培训人数</t>
  </si>
  <si>
    <t>≥11</t>
  </si>
  <si>
    <t>质量指标</t>
  </si>
  <si>
    <t>指标1：事故发生率</t>
  </si>
  <si>
    <t>≤2起</t>
  </si>
  <si>
    <t>指标2：经费支出合规性</t>
  </si>
  <si>
    <t>严格执行相关财经法规、制度等规定</t>
  </si>
  <si>
    <t>达成预期指标</t>
  </si>
  <si>
    <t>……</t>
  </si>
  <si>
    <t>时效指标</t>
  </si>
  <si>
    <t>指标1：项目按时完成</t>
  </si>
  <si>
    <t>≤2021</t>
  </si>
  <si>
    <t>指标2：</t>
  </si>
  <si>
    <t>成本指标</t>
  </si>
  <si>
    <t>指标1：项目总成本控制在预算内</t>
  </si>
  <si>
    <t>≤13.17</t>
  </si>
  <si>
    <t>效
益
指
标
(30分)</t>
  </si>
  <si>
    <t>经济效益
指标</t>
  </si>
  <si>
    <t>指标1：全乡农民人均年收入增长率</t>
  </si>
  <si>
    <t>≥3%</t>
  </si>
  <si>
    <t>社会效益
指标</t>
  </si>
  <si>
    <t>指标1：社会稳定率</t>
  </si>
  <si>
    <t>显著提高</t>
  </si>
  <si>
    <t>生态效益
指标</t>
  </si>
  <si>
    <t>指标1：农业技术推广</t>
  </si>
  <si>
    <t>广泛运用</t>
  </si>
  <si>
    <t>可持续影
响指标</t>
  </si>
  <si>
    <t>指标1：对农业可持续发展的影响程度</t>
  </si>
  <si>
    <t>明显</t>
  </si>
  <si>
    <t>满意度指标
(10分)</t>
  </si>
  <si>
    <t>服务对象
满意度指标</t>
  </si>
  <si>
    <t>指标1：群众满意度</t>
  </si>
  <si>
    <t>≥90%</t>
  </si>
  <si>
    <t>总分</t>
  </si>
  <si>
    <r>
      <rPr>
        <sz val="9"/>
        <color theme="1"/>
        <rFont val="宋体"/>
        <charset val="134"/>
      </rPr>
      <t>注：1</t>
    </r>
    <r>
      <rPr>
        <sz val="9"/>
        <color indexed="8"/>
        <rFont val="宋体"/>
        <charset val="134"/>
      </rPr>
      <t>.一级指标分值统一设置为：产出指标50分、效益指标30分、服务对象满意度指标10分、预算资金执行率10分。如有特殊情况，上述权重可做适当调整，但加总后应等于100分。各部门根据各项指标重要程度确定三级指标的分值。得分一档最高不能超过该指标分值上限。</t>
    </r>
  </si>
  <si>
    <t xml:space="preserve">    2.定性指标根据指标完成情况分为：达成预期指标、部分达成预期指标并具有一定效果、未达成预期指标且效果较差三档，分别按照该指标对应分值区间100-80%(含80%)、80-60%(含60%)、60-0%合理确定分值。</t>
  </si>
  <si>
    <r>
      <rPr>
        <sz val="9"/>
        <color theme="1"/>
        <rFont val="宋体"/>
        <charset val="134"/>
      </rPr>
      <t xml:space="preserve">    3.定量指标若为正向指标（即指标值为</t>
    </r>
    <r>
      <rPr>
        <sz val="9"/>
        <color indexed="8"/>
        <rFont val="宋体"/>
        <charset val="134"/>
      </rPr>
      <t>≥*），则得分计算方法应用全年实际值/年度指标值</t>
    </r>
    <r>
      <rPr>
        <sz val="6"/>
        <color indexed="8"/>
        <rFont val="宋体"/>
        <charset val="134"/>
      </rPr>
      <t>╳</t>
    </r>
    <r>
      <rPr>
        <sz val="9"/>
        <color indexed="8"/>
        <rFont val="宋体"/>
        <charset val="134"/>
      </rPr>
      <t>该指标分值；若定量指标为反向指标（即指标值为≤*），则得分计算方法应用年度指标值/全年实际值</t>
    </r>
    <r>
      <rPr>
        <sz val="6"/>
        <color indexed="8"/>
        <rFont val="宋体"/>
        <charset val="134"/>
      </rPr>
      <t>╳</t>
    </r>
    <r>
      <rPr>
        <sz val="9"/>
        <color indexed="8"/>
        <rFont val="宋体"/>
        <charset val="134"/>
      </rPr>
      <t>该指标分值；定量指标得分最高不得超过该指标分值上限。</t>
    </r>
    <r>
      <rPr>
        <sz val="9"/>
        <color indexed="8"/>
        <rFont val="宋体"/>
        <charset val="134"/>
      </rPr>
      <t xml:space="preserve">
    4.评价得分说明：说明全年实际值与年度指标值偏离情况（未达、持平、超额）。</t>
    </r>
  </si>
  <si>
    <t>村级补助资金</t>
  </si>
  <si>
    <t>保障村级组织运转，促进农村基层组织建设。</t>
  </si>
  <si>
    <t>指标1：全乡所辖行政村</t>
  </si>
  <si>
    <t>指标1：经费支出合规性</t>
  </si>
  <si>
    <t>合规</t>
  </si>
  <si>
    <t>指标1：经费支出及时性</t>
  </si>
  <si>
    <t>≤85.70</t>
  </si>
  <si>
    <t>指标1：促进行政村精神文明建设</t>
  </si>
  <si>
    <t>促进程度较高</t>
  </si>
  <si>
    <t>指标1：改善农村人居环境质量程度</t>
  </si>
  <si>
    <t>影响程度较高</t>
  </si>
  <si>
    <t>指标1：对村级组织运转的可持续影响程度</t>
  </si>
  <si>
    <t>≥95%</t>
  </si>
  <si>
    <t>综治、文明创建</t>
  </si>
  <si>
    <t>按照“生产发展、生活宽裕、乡风文明、村容整洁”的标准，推进我乡的精神文明建设和乡村振兴的系统、全面、深入、扎实的开展。争创文明乡镇。同时依靠人民群众和社会各方面的力量，分工合作，综合运用法律、政治、经济、行政、教育、文化等各种手段，惩罚犯罪，改造罪犯，教育挽救失足者，预防犯罪，达到维护社会治安，保障人民幸福生活。</t>
  </si>
  <si>
    <t>指标2：文明创建宣传次数</t>
  </si>
  <si>
    <t>指标3：</t>
  </si>
  <si>
    <t>≤10.17</t>
  </si>
  <si>
    <t>指标1：</t>
  </si>
  <si>
    <t>指标1：乡镇知名度和影响力提升程度</t>
  </si>
  <si>
    <t>提升显著</t>
  </si>
  <si>
    <t>指标1：对农村环境质量的可持续影响程度</t>
  </si>
  <si>
    <t>指标1：服务对象满意度</t>
  </si>
  <si>
    <r>
      <rPr>
        <sz val="9"/>
        <color theme="1"/>
        <rFont val="宋体"/>
        <charset val="134"/>
      </rPr>
      <t>注：1</t>
    </r>
    <r>
      <rPr>
        <sz val="9"/>
        <color rgb="FF000000"/>
        <rFont val="宋体"/>
        <charset val="134"/>
      </rPr>
      <t>.一级指标分值统一设置为：产出指标50分、效益指标30分、服务对象满意度指标10分、预算资金执行率10分。如有特殊情况，上述权重可做适当调整，但加总后应等于100分。各部门根据各项指标重要程度确定三级指标的分值。得分一档最高不能超过该指标分值上限。</t>
    </r>
  </si>
  <si>
    <t>城乡建设费</t>
  </si>
  <si>
    <t>用于村庄整治等支出，持续推动城乡一体化建设。</t>
  </si>
  <si>
    <t>指标2：城镇化率</t>
  </si>
  <si>
    <t>≥20%</t>
  </si>
  <si>
    <t>≤5.00</t>
  </si>
  <si>
    <t>指标1：对基础设施的完善满足群众生产生活，提升幸福感的影响程度</t>
  </si>
  <si>
    <t>指标1：对保护周边环境、改善人居生活环境影响程度</t>
  </si>
  <si>
    <t>指标1：对持续推动城乡一体化进程的影响程度</t>
  </si>
  <si>
    <t>交通费用</t>
  </si>
  <si>
    <t>主要用于乡镇职工下村用车补助，公务包车等相关支出，保障机关出差、下村正常开展工作。</t>
  </si>
  <si>
    <t>指标1：全乡职工总人数</t>
  </si>
  <si>
    <t>全乡在职人数</t>
  </si>
  <si>
    <t xml:space="preserve"> </t>
  </si>
  <si>
    <t>≤5.50</t>
  </si>
  <si>
    <t>指标1：发挥项目资金使用效益</t>
  </si>
  <si>
    <t>成效显著</t>
  </si>
  <si>
    <t>指标1：出行安全率</t>
  </si>
  <si>
    <t>指标1：对达到国家节能减排工作要求的影响程度</t>
  </si>
  <si>
    <t>指标1：对经费合理使用、公务保障正常的可持续性影响程度</t>
  </si>
  <si>
    <t>指标1：在职人员满意程度</t>
  </si>
  <si>
    <t>党训、人代会议</t>
  </si>
  <si>
    <t>主要用于乡镇党代会、人代会及其他各类支出，确保机关各类会议正常开展。</t>
  </si>
  <si>
    <t>指标1：会议餐费人均接待标准</t>
  </si>
  <si>
    <t>≤40元</t>
  </si>
  <si>
    <t>指标1：按计划完成各项会议议程</t>
  </si>
  <si>
    <t>指标1：经费支出时效性</t>
  </si>
  <si>
    <t>≤4.00</t>
  </si>
  <si>
    <t>指标1：压减会议支出指标</t>
  </si>
  <si>
    <t>≥5%</t>
  </si>
  <si>
    <t>指标1：对单位履职、促进各项工作开展的影响和提升程度</t>
  </si>
  <si>
    <t>指标1：会议材料印刷数与参会人数比率</t>
  </si>
  <si>
    <t>≤110%</t>
  </si>
  <si>
    <t>指标1：对促进本乡经济发展规划，落实党委政府决策的持续影响程度</t>
  </si>
  <si>
    <t>指标1：参会代表满意度</t>
  </si>
  <si>
    <t>计划生育费</t>
  </si>
  <si>
    <t>主要用于孕环检手术费、国免体检费及其他计生部分专项业务开展经费，保障计生业务正常开展，顺利通过年度计生考核。</t>
  </si>
  <si>
    <t>指标1：基本公共卫生服务人数</t>
  </si>
  <si>
    <t>覆盖全乡</t>
  </si>
  <si>
    <t>指标1：经费支出及时</t>
  </si>
  <si>
    <t>≤5.17</t>
  </si>
  <si>
    <t>指标1：对减轻受益对象经济负担的改善或影响程度</t>
  </si>
  <si>
    <t>指标1：稳定机关正常运转</t>
  </si>
  <si>
    <t>影响明显</t>
  </si>
  <si>
    <t>指标1：对本乡孕环检、国免体检等工作开展的影响程度</t>
  </si>
  <si>
    <t>指标1：受益群众满意度</t>
  </si>
  <si>
    <t>独生子女费</t>
  </si>
  <si>
    <t>主要用于本乡内享受计划生育独保费政策人员的补助发放及放弃二孩生育奖励补助的发放，确保政策执行，补助发放到位。</t>
  </si>
  <si>
    <t>指标1：政策补贴补助对象覆盖率</t>
  </si>
  <si>
    <t>指标1：补助补贴资金支出合理性</t>
  </si>
  <si>
    <t>指标1：补助补贴兑现及时性</t>
  </si>
  <si>
    <t>≤2.69</t>
  </si>
  <si>
    <t>指标1：对减轻补助补贴对象经济负担的改善或影响程度</t>
  </si>
  <si>
    <t>指标1：对提高群众生活水平、促进和谐社会建设的改善或提升程度</t>
  </si>
  <si>
    <t>指标1：对政策执行的可持续影响程度</t>
  </si>
  <si>
    <t>民兵训练费</t>
  </si>
  <si>
    <t>主要用于年度征兵体检、住宿、伙食费、民兵训练整租、武装装备购置、基层标准化建设等费用支出，确保顺利完成每年的征兵任务及民兵整组训练任务。</t>
  </si>
  <si>
    <t>指标1：年征兵完成率</t>
  </si>
  <si>
    <t>≥1</t>
  </si>
  <si>
    <t>指标2：预备役训练人员数量</t>
  </si>
  <si>
    <t>≥330</t>
  </si>
  <si>
    <t>指标3：征兵人数</t>
  </si>
  <si>
    <t>指标1：入伍大学生占比</t>
  </si>
  <si>
    <t>指标1：征兵任务按时完成</t>
  </si>
  <si>
    <t>≤1.55</t>
  </si>
  <si>
    <t>指标1：国防宣传、征兵工作知晓率</t>
  </si>
  <si>
    <t>指标1：对充实国家国防人才储备的可持续影响</t>
  </si>
  <si>
    <t>指标1：应征对象满意度</t>
  </si>
  <si>
    <t>调度资金</t>
  </si>
  <si>
    <t>新冠疫情防控相关物资采购，包括口罩 ，消毒液，帐篷等，弥补工会经费，消费扶贫等经费不足，弥补伙食费，差旅费、值班补助等日常工作经费。</t>
  </si>
  <si>
    <t>指标1：项目涉及村域数</t>
  </si>
  <si>
    <t>指标1：资金支出合规性</t>
  </si>
  <si>
    <t>指标1：资金支出时限</t>
  </si>
  <si>
    <t>≤50</t>
  </si>
  <si>
    <t>指标1：对乡内经济发展的影响程度</t>
  </si>
  <si>
    <t>指标1：对乡内乡风文明的提升程度</t>
  </si>
  <si>
    <t>指标1：对生态环境提升的影响</t>
  </si>
  <si>
    <t>指标1：对政府高效持续运转的影响程度</t>
  </si>
  <si>
    <t>指标1：居民满意度</t>
  </si>
  <si>
    <t>总部经济专项引领资金</t>
  </si>
  <si>
    <t>补充日常工作经费，推进我乡各项工作进一步发展。</t>
  </si>
  <si>
    <t>指标1：资金额度</t>
  </si>
  <si>
    <t>≤20</t>
  </si>
  <si>
    <t>指标1：推进我乡进一步发展</t>
  </si>
  <si>
    <t>指标1：长效带动我乡发展</t>
  </si>
  <si>
    <t>乡镇超收分成</t>
  </si>
  <si>
    <t>≤25</t>
  </si>
  <si>
    <t>指标1：推进我乡高质量发展</t>
  </si>
  <si>
    <t>财政工作经费</t>
  </si>
  <si>
    <t>财政工作经费，推进我乡财政工作进一步发展。</t>
  </si>
  <si>
    <t>≤2.46</t>
  </si>
  <si>
    <t>指标1：推动本乡财政工做更好开展</t>
  </si>
  <si>
    <t>农村“一事一议”奖补</t>
  </si>
  <si>
    <t>解决仁合村里东山居民出行难，停车难问题，新拓宽道路，停车场能长期满足百姓使用要求，无工程质量问题。</t>
  </si>
  <si>
    <t>指标1：改善交通条件</t>
  </si>
  <si>
    <t>解决仁合村里东山居民出行难，停车难问题</t>
  </si>
  <si>
    <t>指标1：保障工程质量</t>
  </si>
  <si>
    <t>新拓宽道路，停车场能长期满足百姓使用要求，无工程质量问题</t>
  </si>
  <si>
    <t>指标1：工程完工时间</t>
  </si>
  <si>
    <t>≤30</t>
  </si>
  <si>
    <t>指标1：助力里东山发展</t>
  </si>
  <si>
    <t>指标1：百姓满意度</t>
  </si>
  <si>
    <t>≥98</t>
  </si>
  <si>
    <t>疫情防控经费</t>
  </si>
  <si>
    <t>巩固全乡疫情成果</t>
  </si>
  <si>
    <t>指标1：疫情防控工作范围</t>
  </si>
  <si>
    <t>≤2022</t>
  </si>
  <si>
    <t>≤3</t>
  </si>
  <si>
    <t>指标1：对我乡经济发展的影响</t>
  </si>
  <si>
    <t>指标1：巩固我乡疫情防控成果</t>
  </si>
  <si>
    <t>我乡经济社会平稳运行</t>
  </si>
  <si>
    <t>指标1：居民对于疫情防控工作满意度</t>
  </si>
  <si>
    <t>≥98%</t>
  </si>
  <si>
    <t>发展建设类推进农业农村发展经费</t>
  </si>
  <si>
    <t>新建厂房一座，巩固村集体经济发展，助力乡村振兴。</t>
  </si>
  <si>
    <t>指标1：经费使用覆盖范围</t>
  </si>
  <si>
    <t>金川，伏黄两个行政村</t>
  </si>
  <si>
    <t>≤120</t>
  </si>
  <si>
    <t>指标1：对金川，伏黄两村的经济发展</t>
  </si>
  <si>
    <t>指标1：对维护金川，伏黄两村村情稳定，人民安居的影响</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</si>
</sst>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sz val="12"/>
      <name val="宋体"/>
      <charset val="134"/>
    </font>
    <font>
      <sz val="10"/>
      <color theme="1"/>
      <name val="宋体"/>
      <charset val="134"/>
      <scheme val="minor"/>
    </font>
    <font>
      <sz val="12"/>
      <name val="黑体"/>
      <charset val="134"/>
    </font>
    <font>
      <sz val="16"/>
      <color indexed="8"/>
      <name val="宋体"/>
      <charset val="134"/>
    </font>
    <font>
      <sz val="16"/>
      <color theme="1"/>
      <name val="宋体"/>
      <charset val="134"/>
      <scheme val="minor"/>
    </font>
    <font>
      <sz val="10"/>
      <color theme="1"/>
      <name val="宋体"/>
      <charset val="134"/>
    </font>
    <font>
      <sz val="10"/>
      <name val="宋体"/>
      <charset val="134"/>
    </font>
    <font>
      <sz val="10"/>
      <name val="宋体"/>
      <charset val="134"/>
      <scheme val="minor"/>
    </font>
    <font>
      <b/>
      <sz val="10"/>
      <color theme="1"/>
      <name val="宋体"/>
      <charset val="134"/>
      <scheme val="minor"/>
    </font>
    <font>
      <sz val="9"/>
      <color theme="1"/>
      <name val="宋体"/>
      <charset val="134"/>
    </font>
    <font>
      <sz val="9"/>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6"/>
      <color indexed="8"/>
      <name val="宋体"/>
      <charset val="134"/>
    </font>
    <font>
      <sz val="10"/>
      <color indexed="8"/>
      <name val="宋体"/>
      <charset val="134"/>
    </font>
    <font>
      <sz val="9"/>
      <color rgb="FF000000"/>
      <name val="宋体"/>
      <charset val="134"/>
    </font>
    <font>
      <sz val="9"/>
      <color indexed="8"/>
      <name val="宋体"/>
      <charset val="134"/>
    </font>
    <font>
      <sz val="6"/>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10"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15" fillId="9" borderId="0" applyNumberFormat="0" applyBorder="0" applyAlignment="0" applyProtection="0">
      <alignment vertical="center"/>
    </xf>
    <xf numFmtId="0" fontId="18" fillId="0" borderId="12" applyNumberFormat="0" applyFill="0" applyAlignment="0" applyProtection="0">
      <alignment vertical="center"/>
    </xf>
    <xf numFmtId="0" fontId="15" fillId="10" borderId="0" applyNumberFormat="0" applyBorder="0" applyAlignment="0" applyProtection="0">
      <alignment vertical="center"/>
    </xf>
    <xf numFmtId="0" fontId="24" fillId="11" borderId="13" applyNumberFormat="0" applyAlignment="0" applyProtection="0">
      <alignment vertical="center"/>
    </xf>
    <xf numFmtId="0" fontId="25" fillId="11" borderId="9" applyNumberFormat="0" applyAlignment="0" applyProtection="0">
      <alignment vertical="center"/>
    </xf>
    <xf numFmtId="0" fontId="26" fillId="12" borderId="14"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 fillId="0" borderId="0"/>
  </cellStyleXfs>
  <cellXfs count="52">
    <xf numFmtId="0" fontId="0" fillId="0" borderId="0" xfId="0">
      <alignment vertical="center"/>
    </xf>
    <xf numFmtId="0" fontId="1" fillId="0" borderId="0" xfId="49" applyAlignment="1">
      <alignment vertical="center" wrapText="1"/>
    </xf>
    <xf numFmtId="0" fontId="0" fillId="0" borderId="0" xfId="0" applyFill="1" applyBorder="1" applyAlignment="1">
      <alignment vertical="center"/>
    </xf>
    <xf numFmtId="0" fontId="2" fillId="0" borderId="0" xfId="0" applyFont="1" applyFill="1" applyBorder="1" applyAlignment="1">
      <alignment vertical="center"/>
    </xf>
    <xf numFmtId="0" fontId="3" fillId="0" borderId="0" xfId="49" applyFont="1" applyAlignment="1">
      <alignment vertical="center"/>
    </xf>
    <xf numFmtId="0" fontId="3" fillId="0" borderId="0" xfId="49" applyFont="1" applyAlignment="1">
      <alignment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0" fillId="0" borderId="1" xfId="0" applyFont="1" applyFill="1" applyBorder="1" applyAlignment="1">
      <alignment horizontal="center" vertical="top" wrapText="1"/>
    </xf>
    <xf numFmtId="0" fontId="0" fillId="0" borderId="1" xfId="0"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6" fillId="0" borderId="2" xfId="0" applyFont="1" applyFill="1" applyBorder="1" applyAlignment="1">
      <alignment vertical="center" wrapText="1"/>
    </xf>
    <xf numFmtId="0" fontId="2" fillId="0" borderId="2" xfId="0" applyFont="1" applyFill="1" applyBorder="1" applyAlignment="1">
      <alignment vertical="center" wrapText="1"/>
    </xf>
    <xf numFmtId="0" fontId="6" fillId="0" borderId="2" xfId="0" applyFont="1" applyFill="1" applyBorder="1" applyAlignment="1">
      <alignment horizontal="center" vertical="center" wrapText="1"/>
    </xf>
    <xf numFmtId="176" fontId="0" fillId="0" borderId="2" xfId="0" applyNumberFormat="1" applyFont="1" applyFill="1" applyBorder="1" applyAlignment="1"/>
    <xf numFmtId="176" fontId="6"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readingOrder="1"/>
    </xf>
    <xf numFmtId="0" fontId="2" fillId="0" borderId="2"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readingOrder="1"/>
    </xf>
    <xf numFmtId="0" fontId="2" fillId="0" borderId="3" xfId="0" applyNumberFormat="1" applyFont="1" applyFill="1" applyBorder="1" applyAlignment="1">
      <alignment horizontal="left" vertical="top" wrapText="1"/>
    </xf>
    <xf numFmtId="0" fontId="2" fillId="0" borderId="4" xfId="0" applyNumberFormat="1" applyFont="1" applyFill="1" applyBorder="1" applyAlignment="1">
      <alignment horizontal="left" vertical="top" wrapText="1"/>
    </xf>
    <xf numFmtId="0" fontId="2" fillId="0" borderId="5" xfId="0" applyNumberFormat="1" applyFont="1" applyFill="1" applyBorder="1" applyAlignment="1">
      <alignment horizontal="left" vertical="top" wrapText="1"/>
    </xf>
    <xf numFmtId="0" fontId="2" fillId="0" borderId="2" xfId="0" applyFont="1" applyFill="1" applyBorder="1" applyAlignment="1">
      <alignment horizontal="center" vertical="center" textRotation="255" wrapText="1"/>
    </xf>
    <xf numFmtId="0" fontId="7" fillId="0" borderId="2" xfId="49" applyFont="1" applyBorder="1" applyAlignment="1">
      <alignment horizontal="center" vertical="center" wrapText="1"/>
    </xf>
    <xf numFmtId="0" fontId="2" fillId="0" borderId="2" xfId="0" applyFont="1" applyFill="1" applyBorder="1" applyAlignment="1">
      <alignment horizontal="left" vertical="center" wrapText="1"/>
    </xf>
    <xf numFmtId="9" fontId="2" fillId="0" borderId="2"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7" fillId="0" borderId="2" xfId="0" applyFont="1" applyFill="1" applyBorder="1" applyAlignment="1">
      <alignment horizontal="center" vertical="center" wrapText="1"/>
    </xf>
    <xf numFmtId="9" fontId="8" fillId="0" borderId="2" xfId="0" applyNumberFormat="1" applyFont="1" applyFill="1" applyBorder="1" applyAlignment="1">
      <alignment horizontal="center" vertical="center" wrapText="1"/>
    </xf>
    <xf numFmtId="9" fontId="2" fillId="0" borderId="2" xfId="0" applyNumberFormat="1" applyFont="1" applyFill="1" applyBorder="1" applyAlignment="1" applyProtection="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vertical="center" wrapText="1"/>
    </xf>
    <xf numFmtId="0" fontId="10" fillId="0" borderId="8"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Fill="1" applyBorder="1" applyAlignment="1">
      <alignment horizontal="left" vertical="top" wrapText="1"/>
    </xf>
    <xf numFmtId="10" fontId="2" fillId="0" borderId="2" xfId="0" applyNumberFormat="1" applyFont="1" applyFill="1" applyBorder="1" applyAlignment="1">
      <alignment horizontal="left" vertical="center" wrapText="1"/>
    </xf>
    <xf numFmtId="57" fontId="6" fillId="0" borderId="2" xfId="0" applyNumberFormat="1" applyFont="1" applyFill="1" applyBorder="1" applyAlignment="1">
      <alignment horizontal="center" vertical="center" wrapText="1"/>
    </xf>
    <xf numFmtId="0" fontId="0" fillId="0" borderId="0" xfId="0" applyFont="1" applyFill="1" applyBorder="1" applyAlignment="1">
      <alignment horizontal="center"/>
    </xf>
    <xf numFmtId="9" fontId="2" fillId="0" borderId="2" xfId="0" applyNumberFormat="1" applyFont="1" applyFill="1" applyBorder="1" applyAlignment="1" applyProtection="1">
      <alignment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2" fillId="0" borderId="2" xfId="0" applyFont="1" applyFill="1" applyBorder="1" applyAlignment="1">
      <alignment vertical="center"/>
    </xf>
    <xf numFmtId="0" fontId="2" fillId="0" borderId="2" xfId="0" applyNumberFormat="1" applyFont="1" applyFill="1" applyBorder="1" applyAlignment="1" applyProtection="1">
      <alignment horizontal="center" vertical="center" wrapText="1"/>
    </xf>
    <xf numFmtId="0" fontId="2" fillId="0" borderId="0" xfId="0" applyFont="1" applyFill="1" applyBorder="1" applyAlignment="1">
      <alignment horizontal="center" vertical="center"/>
    </xf>
    <xf numFmtId="9" fontId="2" fillId="0" borderId="2" xfId="0" applyNumberFormat="1"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4"/>
  <sheetViews>
    <sheetView workbookViewId="0">
      <selection activeCell="K28" sqref="K28:L28"/>
    </sheetView>
  </sheetViews>
  <sheetFormatPr defaultColWidth="9" defaultRowHeight="13.5"/>
  <cols>
    <col min="1" max="1" width="4.625" style="2" customWidth="1"/>
    <col min="2" max="2" width="7.5" style="2" customWidth="1"/>
    <col min="3" max="3" width="8.625" style="2" customWidth="1"/>
    <col min="4" max="4" width="19.125" style="2" customWidth="1"/>
    <col min="5" max="5" width="10.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ht="27" customHeight="1" spans="1:12">
      <c r="A2" s="6" t="s">
        <v>1</v>
      </c>
      <c r="B2" s="7"/>
      <c r="C2" s="7"/>
      <c r="D2" s="7"/>
      <c r="E2" s="7"/>
      <c r="F2" s="7"/>
      <c r="G2" s="7"/>
      <c r="H2" s="7"/>
      <c r="I2" s="7"/>
      <c r="J2" s="7"/>
      <c r="K2" s="7"/>
      <c r="L2" s="7"/>
    </row>
    <row r="3" ht="18" customHeight="1" spans="1:12">
      <c r="A3" s="8" t="s">
        <v>2</v>
      </c>
      <c r="B3" s="9"/>
      <c r="C3" s="9"/>
      <c r="D3" s="9"/>
      <c r="E3" s="9"/>
      <c r="F3" s="9"/>
      <c r="G3" s="9"/>
      <c r="H3" s="9"/>
      <c r="I3" s="9"/>
      <c r="J3" s="9"/>
      <c r="K3" s="9"/>
      <c r="L3" s="9"/>
    </row>
    <row r="4" s="3" customFormat="1" ht="20.1" customHeight="1" spans="1:12">
      <c r="A4" s="10" t="s">
        <v>3</v>
      </c>
      <c r="B4" s="10"/>
      <c r="C4" s="10"/>
      <c r="D4" s="11" t="s">
        <v>4</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3">
        <v>13.17</v>
      </c>
      <c r="F7" s="15">
        <v>13.17</v>
      </c>
      <c r="G7" s="15"/>
      <c r="H7" s="15">
        <v>13.17</v>
      </c>
      <c r="I7" s="15"/>
      <c r="J7" s="10">
        <v>10</v>
      </c>
      <c r="K7" s="42">
        <f>H7/F7</f>
        <v>1</v>
      </c>
      <c r="L7" s="10">
        <v>10</v>
      </c>
    </row>
    <row r="8" s="3" customFormat="1" ht="20.1" customHeight="1" spans="1:12">
      <c r="A8" s="10"/>
      <c r="B8" s="10"/>
      <c r="C8" s="10"/>
      <c r="D8" s="14" t="s">
        <v>16</v>
      </c>
      <c r="E8" s="14">
        <v>13.17</v>
      </c>
      <c r="F8" s="10">
        <v>13.17</v>
      </c>
      <c r="G8" s="10"/>
      <c r="H8" s="10">
        <v>13.17</v>
      </c>
      <c r="I8" s="10"/>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3"/>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41.25" customHeight="1" spans="1:12">
      <c r="A12" s="22"/>
      <c r="B12" s="23" t="s">
        <v>23</v>
      </c>
      <c r="C12" s="24"/>
      <c r="D12" s="24"/>
      <c r="E12" s="24"/>
      <c r="F12" s="24"/>
      <c r="G12" s="25"/>
      <c r="H12" s="23" t="s">
        <v>24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2">
      <c r="A14" s="26"/>
      <c r="B14" s="27" t="s">
        <v>32</v>
      </c>
      <c r="C14" s="27" t="s">
        <v>33</v>
      </c>
      <c r="D14" s="28" t="s">
        <v>34</v>
      </c>
      <c r="E14" s="28"/>
      <c r="F14" s="28"/>
      <c r="G14" s="10">
        <f>5</f>
        <v>5</v>
      </c>
      <c r="H14" s="10">
        <v>5</v>
      </c>
      <c r="I14" s="14">
        <v>5</v>
      </c>
      <c r="J14" s="14">
        <v>5</v>
      </c>
      <c r="K14" s="10"/>
      <c r="L14" s="10"/>
    </row>
    <row r="15" s="3" customFormat="1" ht="20.1" customHeight="1" spans="1:12">
      <c r="A15" s="26"/>
      <c r="B15" s="27"/>
      <c r="C15" s="27"/>
      <c r="D15" s="28" t="s">
        <v>35</v>
      </c>
      <c r="E15" s="28"/>
      <c r="F15" s="28"/>
      <c r="G15" s="10" t="s">
        <v>36</v>
      </c>
      <c r="H15" s="10">
        <v>3</v>
      </c>
      <c r="I15" s="14">
        <v>5</v>
      </c>
      <c r="J15" s="14">
        <v>3</v>
      </c>
      <c r="K15" s="10"/>
      <c r="L15" s="10"/>
    </row>
    <row r="16" s="3" customFormat="1" ht="28" customHeight="1" spans="1:12">
      <c r="A16" s="26"/>
      <c r="B16" s="27"/>
      <c r="C16" s="27"/>
      <c r="D16" s="28" t="s">
        <v>37</v>
      </c>
      <c r="E16" s="28"/>
      <c r="F16" s="28"/>
      <c r="G16" s="10" t="s">
        <v>38</v>
      </c>
      <c r="H16" s="10">
        <v>12</v>
      </c>
      <c r="I16" s="14">
        <v>5</v>
      </c>
      <c r="J16" s="14">
        <v>5</v>
      </c>
      <c r="K16" s="11"/>
      <c r="L16" s="19"/>
    </row>
    <row r="17" s="3" customFormat="1" ht="20.1" customHeight="1" spans="1:12">
      <c r="A17" s="26"/>
      <c r="B17" s="27"/>
      <c r="C17" s="27" t="s">
        <v>39</v>
      </c>
      <c r="D17" s="28" t="s">
        <v>40</v>
      </c>
      <c r="E17" s="28"/>
      <c r="F17" s="28"/>
      <c r="G17" s="10" t="s">
        <v>41</v>
      </c>
      <c r="H17" s="10">
        <v>0</v>
      </c>
      <c r="I17" s="14">
        <v>8</v>
      </c>
      <c r="J17" s="14">
        <v>8</v>
      </c>
      <c r="K17" s="10"/>
      <c r="L17" s="10"/>
    </row>
    <row r="18" s="3" customFormat="1" ht="20.1" customHeight="1" spans="1:12">
      <c r="A18" s="26"/>
      <c r="B18" s="27"/>
      <c r="C18" s="27"/>
      <c r="D18" s="28" t="s">
        <v>42</v>
      </c>
      <c r="E18" s="28"/>
      <c r="F18" s="28"/>
      <c r="G18" s="10" t="s">
        <v>43</v>
      </c>
      <c r="H18" s="10" t="s">
        <v>44</v>
      </c>
      <c r="I18" s="14">
        <v>7</v>
      </c>
      <c r="J18" s="14">
        <v>6.3</v>
      </c>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47</v>
      </c>
      <c r="E20" s="28"/>
      <c r="F20" s="28"/>
      <c r="G20" s="15" t="s">
        <v>48</v>
      </c>
      <c r="H20" s="15" t="s">
        <v>48</v>
      </c>
      <c r="I20" s="14">
        <v>10</v>
      </c>
      <c r="J20" s="14">
        <v>10</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52</v>
      </c>
      <c r="H23" s="10">
        <v>13.17</v>
      </c>
      <c r="I23" s="14">
        <v>10</v>
      </c>
      <c r="J23" s="14">
        <v>10</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55</v>
      </c>
      <c r="E26" s="28"/>
      <c r="F26" s="28"/>
      <c r="G26" s="10" t="s">
        <v>56</v>
      </c>
      <c r="H26" s="29">
        <v>0.05</v>
      </c>
      <c r="I26" s="14">
        <v>8</v>
      </c>
      <c r="J26" s="14">
        <v>8</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58</v>
      </c>
      <c r="E29" s="28"/>
      <c r="F29" s="28"/>
      <c r="G29" s="34" t="s">
        <v>59</v>
      </c>
      <c r="H29" s="10" t="s">
        <v>44</v>
      </c>
      <c r="I29" s="14">
        <v>8</v>
      </c>
      <c r="J29" s="14">
        <v>8</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20.1" customHeight="1" spans="1:12">
      <c r="A32" s="26"/>
      <c r="B32" s="27"/>
      <c r="C32" s="27" t="s">
        <v>60</v>
      </c>
      <c r="D32" s="28" t="s">
        <v>61</v>
      </c>
      <c r="E32" s="28"/>
      <c r="F32" s="28"/>
      <c r="G32" s="33" t="s">
        <v>62</v>
      </c>
      <c r="H32" s="10" t="s">
        <v>44</v>
      </c>
      <c r="I32" s="14">
        <v>7</v>
      </c>
      <c r="J32" s="14">
        <v>7</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0.1" customHeight="1" spans="1:12">
      <c r="A35" s="26"/>
      <c r="B35" s="27"/>
      <c r="C35" s="27" t="s">
        <v>63</v>
      </c>
      <c r="D35" s="28" t="s">
        <v>64</v>
      </c>
      <c r="E35" s="28"/>
      <c r="F35" s="28"/>
      <c r="G35" s="10" t="s">
        <v>65</v>
      </c>
      <c r="H35" s="10" t="s">
        <v>44</v>
      </c>
      <c r="I35" s="14">
        <v>7</v>
      </c>
      <c r="J35" s="14">
        <v>7</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68</v>
      </c>
      <c r="E38" s="28"/>
      <c r="F38" s="28"/>
      <c r="G38" s="10" t="s">
        <v>69</v>
      </c>
      <c r="H38" s="51">
        <v>0.95</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46" t="s">
        <v>70</v>
      </c>
      <c r="B41" s="47"/>
      <c r="C41" s="47"/>
      <c r="D41" s="47"/>
      <c r="E41" s="47"/>
      <c r="F41" s="47"/>
      <c r="H41" s="37"/>
      <c r="I41" s="36">
        <v>100</v>
      </c>
      <c r="J41" s="37">
        <v>78.3</v>
      </c>
      <c r="K41" s="10"/>
      <c r="L41" s="10"/>
    </row>
    <row r="42" s="3" customFormat="1" ht="36.95" customHeight="1" spans="1:12">
      <c r="A42" s="39" t="s">
        <v>71</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rintOptions horizontalCentered="1" verticalCentered="1"/>
  <pageMargins left="0.790277777777778" right="0.707638888888889" top="0.790277777777778" bottom="0.707638888888889" header="0.310416666666667" footer="0.310416666666667"/>
  <pageSetup paperSize="9" scale="72"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workbookViewId="0">
      <selection activeCell="G50" sqref="G50"/>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165</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50</v>
      </c>
      <c r="F7" s="17">
        <v>50</v>
      </c>
      <c r="G7" s="17"/>
      <c r="H7" s="17">
        <v>50</v>
      </c>
      <c r="I7" s="17"/>
      <c r="J7" s="10">
        <v>10</v>
      </c>
      <c r="K7" s="42">
        <f>H7/F7</f>
        <v>1</v>
      </c>
      <c r="L7" s="10">
        <v>10</v>
      </c>
    </row>
    <row r="8" s="3" customFormat="1" ht="20.1" customHeight="1" spans="1:12">
      <c r="A8" s="10"/>
      <c r="B8" s="10"/>
      <c r="C8" s="10"/>
      <c r="D8" s="14" t="s">
        <v>16</v>
      </c>
      <c r="E8" s="16">
        <v>20</v>
      </c>
      <c r="F8" s="18">
        <v>20</v>
      </c>
      <c r="G8" s="18"/>
      <c r="H8" s="18">
        <v>20</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5">
        <v>30</v>
      </c>
      <c r="F10" s="15">
        <v>30</v>
      </c>
      <c r="G10" s="15"/>
      <c r="H10" s="10">
        <v>30</v>
      </c>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166</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167</v>
      </c>
      <c r="E14" s="28"/>
      <c r="F14" s="28"/>
      <c r="G14" s="10">
        <f>5</f>
        <v>5</v>
      </c>
      <c r="H14" s="10">
        <v>5</v>
      </c>
      <c r="I14" s="14">
        <v>13</v>
      </c>
      <c r="J14" s="14">
        <v>13</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168</v>
      </c>
      <c r="E17" s="28"/>
      <c r="F17" s="28"/>
      <c r="G17" s="10" t="s">
        <v>78</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169</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170</v>
      </c>
      <c r="H23" s="10">
        <v>50</v>
      </c>
      <c r="I23" s="14">
        <v>12</v>
      </c>
      <c r="J23" s="14">
        <v>12</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171</v>
      </c>
      <c r="E26" s="28"/>
      <c r="F26" s="28"/>
      <c r="G26" s="44" t="s">
        <v>84</v>
      </c>
      <c r="H26" s="29" t="s">
        <v>44</v>
      </c>
      <c r="I26" s="14">
        <v>10</v>
      </c>
      <c r="J26" s="14">
        <v>10</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172</v>
      </c>
      <c r="E29" s="28"/>
      <c r="F29" s="28"/>
      <c r="G29" s="33" t="s">
        <v>84</v>
      </c>
      <c r="H29" s="10" t="s">
        <v>44</v>
      </c>
      <c r="I29" s="14">
        <v>10</v>
      </c>
      <c r="J29" s="14">
        <v>10</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t="s">
        <v>173</v>
      </c>
      <c r="E32" s="28"/>
      <c r="F32" s="28"/>
      <c r="G32" s="33" t="s">
        <v>84</v>
      </c>
      <c r="H32" s="10" t="s">
        <v>44</v>
      </c>
      <c r="I32" s="14">
        <v>5</v>
      </c>
      <c r="J32" s="14">
        <v>5</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174</v>
      </c>
      <c r="E35" s="28"/>
      <c r="F35" s="28"/>
      <c r="G35" s="10" t="s">
        <v>84</v>
      </c>
      <c r="H35" s="10" t="s">
        <v>44</v>
      </c>
      <c r="I35" s="14">
        <v>5</v>
      </c>
      <c r="J35" s="14">
        <v>5</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175</v>
      </c>
      <c r="E38" s="28"/>
      <c r="F38" s="28"/>
      <c r="G38" s="10" t="s">
        <v>69</v>
      </c>
      <c r="H38" s="45">
        <v>0.91</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46" t="s">
        <v>70</v>
      </c>
      <c r="B41" s="47"/>
      <c r="C41" s="47"/>
      <c r="D41" s="47"/>
      <c r="E41" s="47"/>
      <c r="F41" s="47"/>
      <c r="G41" s="48"/>
      <c r="H41" s="37"/>
      <c r="I41" s="36">
        <v>90</v>
      </c>
      <c r="J41" s="37">
        <v>90</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workbookViewId="0">
      <selection activeCell="D4" sqref="D4:L4"/>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176</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20</v>
      </c>
      <c r="F7" s="17">
        <v>20</v>
      </c>
      <c r="G7" s="17"/>
      <c r="H7" s="17">
        <v>20</v>
      </c>
      <c r="I7" s="17"/>
      <c r="J7" s="10">
        <v>10</v>
      </c>
      <c r="K7" s="42">
        <f>H7/F7</f>
        <v>1</v>
      </c>
      <c r="L7" s="10">
        <v>10</v>
      </c>
    </row>
    <row r="8" s="3" customFormat="1" ht="20.1" customHeight="1" spans="1:12">
      <c r="A8" s="10"/>
      <c r="B8" s="10"/>
      <c r="C8" s="10"/>
      <c r="D8" s="14" t="s">
        <v>16</v>
      </c>
      <c r="E8" s="16">
        <v>20</v>
      </c>
      <c r="F8" s="18">
        <v>20</v>
      </c>
      <c r="G8" s="18"/>
      <c r="H8" s="18">
        <v>20</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5"/>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177</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178</v>
      </c>
      <c r="E14" s="28"/>
      <c r="F14" s="28"/>
      <c r="G14" s="10">
        <v>20</v>
      </c>
      <c r="H14" s="10">
        <v>20</v>
      </c>
      <c r="I14" s="14">
        <v>13</v>
      </c>
      <c r="J14" s="14">
        <v>13</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168</v>
      </c>
      <c r="E17" s="28"/>
      <c r="F17" s="28"/>
      <c r="G17" s="10" t="s">
        <v>78</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169</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179</v>
      </c>
      <c r="H23" s="10">
        <v>20</v>
      </c>
      <c r="I23" s="14">
        <v>12</v>
      </c>
      <c r="J23" s="14">
        <v>12</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180</v>
      </c>
      <c r="E26" s="28"/>
      <c r="F26" s="28"/>
      <c r="G26" s="44" t="s">
        <v>84</v>
      </c>
      <c r="H26" s="29" t="s">
        <v>44</v>
      </c>
      <c r="I26" s="14">
        <v>10</v>
      </c>
      <c r="J26" s="14">
        <v>10</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181</v>
      </c>
      <c r="E29" s="28"/>
      <c r="F29" s="28"/>
      <c r="G29" s="33" t="s">
        <v>84</v>
      </c>
      <c r="H29" s="10" t="s">
        <v>44</v>
      </c>
      <c r="I29" s="14">
        <v>10</v>
      </c>
      <c r="J29" s="14">
        <v>10</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c r="E32" s="28"/>
      <c r="F32" s="28"/>
      <c r="G32" s="33"/>
      <c r="H32" s="10"/>
      <c r="I32" s="14">
        <v>5</v>
      </c>
      <c r="J32" s="14">
        <v>5</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92</v>
      </c>
      <c r="E35" s="28"/>
      <c r="F35" s="28"/>
      <c r="G35" s="10"/>
      <c r="H35" s="10"/>
      <c r="I35" s="14">
        <v>5</v>
      </c>
      <c r="J35" s="14">
        <v>5</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175</v>
      </c>
      <c r="E38" s="28"/>
      <c r="F38" s="28"/>
      <c r="G38" s="10" t="s">
        <v>86</v>
      </c>
      <c r="H38" s="45">
        <v>0.95</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36" t="s">
        <v>70</v>
      </c>
      <c r="B41" s="36"/>
      <c r="C41" s="36"/>
      <c r="D41" s="36"/>
      <c r="E41" s="36"/>
      <c r="F41" s="36"/>
      <c r="H41" s="37"/>
      <c r="I41" s="36">
        <v>90</v>
      </c>
      <c r="J41" s="37">
        <v>80</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workbookViewId="0">
      <selection activeCell="D4" sqref="D4:L4"/>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182</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25</v>
      </c>
      <c r="F7" s="17">
        <v>25</v>
      </c>
      <c r="G7" s="17"/>
      <c r="H7" s="17">
        <v>25</v>
      </c>
      <c r="I7" s="17"/>
      <c r="J7" s="10">
        <v>10</v>
      </c>
      <c r="K7" s="42">
        <f>H7/F7</f>
        <v>1</v>
      </c>
      <c r="L7" s="10">
        <v>10</v>
      </c>
    </row>
    <row r="8" s="3" customFormat="1" ht="20.1" customHeight="1" spans="1:12">
      <c r="A8" s="10"/>
      <c r="B8" s="10"/>
      <c r="C8" s="10"/>
      <c r="D8" s="14" t="s">
        <v>16</v>
      </c>
      <c r="E8" s="16">
        <v>25</v>
      </c>
      <c r="F8" s="18">
        <v>25</v>
      </c>
      <c r="G8" s="18"/>
      <c r="H8" s="18">
        <v>25</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5"/>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177</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178</v>
      </c>
      <c r="E14" s="28"/>
      <c r="F14" s="28"/>
      <c r="G14" s="10">
        <f>25</f>
        <v>25</v>
      </c>
      <c r="H14" s="10">
        <v>25</v>
      </c>
      <c r="I14" s="14">
        <v>13</v>
      </c>
      <c r="J14" s="14">
        <v>13</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168</v>
      </c>
      <c r="E17" s="28"/>
      <c r="F17" s="28"/>
      <c r="G17" s="10" t="s">
        <v>78</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169</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183</v>
      </c>
      <c r="H23" s="10">
        <v>25</v>
      </c>
      <c r="I23" s="14">
        <v>12</v>
      </c>
      <c r="J23" s="14">
        <v>12</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92</v>
      </c>
      <c r="E26" s="28"/>
      <c r="F26" s="28"/>
      <c r="G26" s="44"/>
      <c r="H26" s="29"/>
      <c r="I26" s="14">
        <v>10</v>
      </c>
      <c r="J26" s="14">
        <v>10</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184</v>
      </c>
      <c r="E29" s="28"/>
      <c r="F29" s="28"/>
      <c r="G29" s="33" t="s">
        <v>84</v>
      </c>
      <c r="H29" s="10" t="s">
        <v>44</v>
      </c>
      <c r="I29" s="14">
        <v>10</v>
      </c>
      <c r="J29" s="14">
        <v>10</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t="s">
        <v>92</v>
      </c>
      <c r="E32" s="28"/>
      <c r="F32" s="28"/>
      <c r="G32" s="33"/>
      <c r="H32" s="10"/>
      <c r="I32" s="14">
        <v>5</v>
      </c>
      <c r="J32" s="14">
        <v>5</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181</v>
      </c>
      <c r="E35" s="28"/>
      <c r="F35" s="28"/>
      <c r="G35" s="10" t="s">
        <v>84</v>
      </c>
      <c r="H35" s="10" t="s">
        <v>44</v>
      </c>
      <c r="I35" s="14">
        <v>5</v>
      </c>
      <c r="J35" s="14">
        <v>5</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175</v>
      </c>
      <c r="E38" s="28"/>
      <c r="F38" s="28"/>
      <c r="G38" s="10" t="s">
        <v>86</v>
      </c>
      <c r="H38" s="45">
        <v>0.95</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36" t="s">
        <v>70</v>
      </c>
      <c r="B41" s="36"/>
      <c r="C41" s="36"/>
      <c r="D41" s="36"/>
      <c r="E41" s="36"/>
      <c r="F41" s="36"/>
      <c r="H41" s="37"/>
      <c r="I41" s="36">
        <v>90</v>
      </c>
      <c r="J41" s="37">
        <v>75</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workbookViewId="0">
      <selection activeCell="F10" sqref="F10:G10"/>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185</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2.46</v>
      </c>
      <c r="F7" s="17">
        <v>2.46</v>
      </c>
      <c r="G7" s="17"/>
      <c r="H7" s="17">
        <v>2.46</v>
      </c>
      <c r="I7" s="17"/>
      <c r="J7" s="10">
        <v>10</v>
      </c>
      <c r="K7" s="42">
        <f>H7/F7</f>
        <v>1</v>
      </c>
      <c r="L7" s="10">
        <v>10</v>
      </c>
    </row>
    <row r="8" s="3" customFormat="1" ht="20.1" customHeight="1" spans="1:12">
      <c r="A8" s="10"/>
      <c r="B8" s="10"/>
      <c r="C8" s="10"/>
      <c r="D8" s="14" t="s">
        <v>16</v>
      </c>
      <c r="E8" s="16">
        <v>2.46</v>
      </c>
      <c r="F8" s="18">
        <v>2.46</v>
      </c>
      <c r="G8" s="18"/>
      <c r="H8" s="18">
        <v>2.46</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5"/>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186</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178</v>
      </c>
      <c r="E14" s="28"/>
      <c r="F14" s="28"/>
      <c r="G14" s="10">
        <f>2.46</f>
        <v>2.46</v>
      </c>
      <c r="H14" s="10">
        <v>2.46</v>
      </c>
      <c r="I14" s="14">
        <v>13</v>
      </c>
      <c r="J14" s="14">
        <v>13</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168</v>
      </c>
      <c r="E17" s="28"/>
      <c r="F17" s="28"/>
      <c r="G17" s="10" t="s">
        <v>78</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169</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187</v>
      </c>
      <c r="H23" s="10">
        <v>2.46</v>
      </c>
      <c r="I23" s="14">
        <v>12</v>
      </c>
      <c r="J23" s="14">
        <v>12</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92</v>
      </c>
      <c r="E26" s="28"/>
      <c r="F26" s="28"/>
      <c r="G26" s="44"/>
      <c r="H26" s="29"/>
      <c r="I26" s="14">
        <v>10</v>
      </c>
      <c r="J26" s="14">
        <v>10</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188</v>
      </c>
      <c r="E29" s="28"/>
      <c r="F29" s="28"/>
      <c r="G29" s="33" t="s">
        <v>84</v>
      </c>
      <c r="H29" s="10" t="s">
        <v>44</v>
      </c>
      <c r="I29" s="14">
        <v>10</v>
      </c>
      <c r="J29" s="14">
        <v>10</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27" customHeight="1" spans="1:12">
      <c r="A32" s="26"/>
      <c r="B32" s="27"/>
      <c r="C32" s="27" t="s">
        <v>60</v>
      </c>
      <c r="D32" s="28" t="s">
        <v>92</v>
      </c>
      <c r="E32" s="28"/>
      <c r="F32" s="28"/>
      <c r="G32" s="33"/>
      <c r="H32" s="10"/>
      <c r="I32" s="14">
        <v>5</v>
      </c>
      <c r="J32" s="14">
        <v>5</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92</v>
      </c>
      <c r="E35" s="28"/>
      <c r="F35" s="28"/>
      <c r="G35" s="10"/>
      <c r="H35" s="10"/>
      <c r="I35" s="14">
        <v>5</v>
      </c>
      <c r="J35" s="14">
        <v>5</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92</v>
      </c>
      <c r="E38" s="28"/>
      <c r="F38" s="28"/>
      <c r="G38" s="10"/>
      <c r="H38" s="45"/>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36" t="s">
        <v>70</v>
      </c>
      <c r="B41" s="36"/>
      <c r="C41" s="36"/>
      <c r="D41" s="36"/>
      <c r="E41" s="36"/>
      <c r="F41" s="36"/>
      <c r="H41" s="37"/>
      <c r="I41" s="36">
        <v>90</v>
      </c>
      <c r="J41" s="36">
        <v>60</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workbookViewId="0">
      <selection activeCell="D4" sqref="D4:L4"/>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189</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30</v>
      </c>
      <c r="F7" s="17">
        <v>30</v>
      </c>
      <c r="G7" s="17"/>
      <c r="H7" s="17">
        <v>30</v>
      </c>
      <c r="I7" s="17"/>
      <c r="J7" s="10">
        <v>10</v>
      </c>
      <c r="K7" s="42">
        <f>H7/F7</f>
        <v>1</v>
      </c>
      <c r="L7" s="10">
        <v>10</v>
      </c>
    </row>
    <row r="8" s="3" customFormat="1" ht="20.1" customHeight="1" spans="1:12">
      <c r="A8" s="10"/>
      <c r="B8" s="10"/>
      <c r="C8" s="10"/>
      <c r="D8" s="14" t="s">
        <v>16</v>
      </c>
      <c r="E8" s="16">
        <v>30</v>
      </c>
      <c r="F8" s="18">
        <v>30</v>
      </c>
      <c r="G8" s="18"/>
      <c r="H8" s="18">
        <v>30</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5"/>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190</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8" customHeight="1" spans="1:18">
      <c r="A14" s="26"/>
      <c r="B14" s="27" t="s">
        <v>32</v>
      </c>
      <c r="C14" s="27" t="s">
        <v>33</v>
      </c>
      <c r="D14" s="28" t="s">
        <v>191</v>
      </c>
      <c r="E14" s="28"/>
      <c r="F14" s="28"/>
      <c r="G14" s="10" t="s">
        <v>192</v>
      </c>
      <c r="H14" s="10" t="s">
        <v>44</v>
      </c>
      <c r="I14" s="14">
        <v>13</v>
      </c>
      <c r="J14" s="14">
        <v>13</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4" customHeight="1" spans="1:12">
      <c r="A17" s="26"/>
      <c r="B17" s="27"/>
      <c r="C17" s="27" t="s">
        <v>39</v>
      </c>
      <c r="D17" s="28" t="s">
        <v>193</v>
      </c>
      <c r="E17" s="28"/>
      <c r="F17" s="28"/>
      <c r="G17" s="10" t="s">
        <v>194</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195</v>
      </c>
      <c r="E20" s="28"/>
      <c r="F20" s="28"/>
      <c r="G20" s="43">
        <v>44866</v>
      </c>
      <c r="H20" s="43">
        <v>44866</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196</v>
      </c>
      <c r="H23" s="10">
        <v>30</v>
      </c>
      <c r="I23" s="14">
        <v>12</v>
      </c>
      <c r="J23" s="14">
        <v>12</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92</v>
      </c>
      <c r="E26" s="28"/>
      <c r="F26" s="28"/>
      <c r="G26" s="44"/>
      <c r="H26" s="29"/>
      <c r="I26" s="14">
        <v>10</v>
      </c>
      <c r="J26" s="14">
        <v>10</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197</v>
      </c>
      <c r="E29" s="28"/>
      <c r="F29" s="28"/>
      <c r="G29" s="33" t="s">
        <v>84</v>
      </c>
      <c r="H29" s="10" t="s">
        <v>44</v>
      </c>
      <c r="I29" s="14">
        <v>10</v>
      </c>
      <c r="J29" s="14">
        <v>10</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27" customHeight="1" spans="1:12">
      <c r="A32" s="26"/>
      <c r="B32" s="27"/>
      <c r="C32" s="27" t="s">
        <v>60</v>
      </c>
      <c r="D32" s="28" t="s">
        <v>92</v>
      </c>
      <c r="E32" s="28"/>
      <c r="F32" s="28"/>
      <c r="G32" s="33"/>
      <c r="H32" s="10"/>
      <c r="I32" s="14">
        <v>5</v>
      </c>
      <c r="J32" s="14">
        <v>5</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92</v>
      </c>
      <c r="E35" s="28"/>
      <c r="F35" s="28"/>
      <c r="G35" s="10"/>
      <c r="H35" s="10"/>
      <c r="I35" s="14">
        <v>5</v>
      </c>
      <c r="J35" s="14">
        <v>5</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198</v>
      </c>
      <c r="E38" s="28"/>
      <c r="F38" s="28"/>
      <c r="G38" s="10" t="s">
        <v>199</v>
      </c>
      <c r="H38" s="45">
        <v>0.98</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36" t="s">
        <v>70</v>
      </c>
      <c r="B41" s="36"/>
      <c r="C41" s="36"/>
      <c r="D41" s="36"/>
      <c r="E41" s="36"/>
      <c r="F41" s="36"/>
      <c r="H41" s="37"/>
      <c r="I41" s="36">
        <v>90</v>
      </c>
      <c r="J41" s="36">
        <v>70</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workbookViewId="0">
      <selection activeCell="D4" sqref="D4:L4"/>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200</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3</v>
      </c>
      <c r="F7" s="17">
        <v>3</v>
      </c>
      <c r="G7" s="17"/>
      <c r="H7" s="17">
        <v>3</v>
      </c>
      <c r="I7" s="17"/>
      <c r="J7" s="10">
        <v>10</v>
      </c>
      <c r="K7" s="42">
        <f>H7/F7</f>
        <v>1</v>
      </c>
      <c r="L7" s="10">
        <v>10</v>
      </c>
    </row>
    <row r="8" s="3" customFormat="1" ht="20.1" customHeight="1" spans="1:12">
      <c r="A8" s="10"/>
      <c r="B8" s="10"/>
      <c r="C8" s="10"/>
      <c r="D8" s="14" t="s">
        <v>16</v>
      </c>
      <c r="E8" s="16">
        <v>3</v>
      </c>
      <c r="F8" s="18">
        <v>3</v>
      </c>
      <c r="G8" s="18"/>
      <c r="H8" s="18">
        <v>3</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5"/>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201</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202</v>
      </c>
      <c r="E14" s="28"/>
      <c r="F14" s="28"/>
      <c r="G14" s="10" t="s">
        <v>135</v>
      </c>
      <c r="H14" s="10" t="s">
        <v>44</v>
      </c>
      <c r="I14" s="14">
        <v>13</v>
      </c>
      <c r="J14" s="14">
        <v>13</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168</v>
      </c>
      <c r="E17" s="28"/>
      <c r="F17" s="28"/>
      <c r="G17" s="10" t="s">
        <v>78</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169</v>
      </c>
      <c r="E20" s="28"/>
      <c r="F20" s="28"/>
      <c r="G20" s="15" t="s">
        <v>203</v>
      </c>
      <c r="H20" s="15" t="s">
        <v>203</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204</v>
      </c>
      <c r="H23" s="10">
        <v>3</v>
      </c>
      <c r="I23" s="14">
        <v>12</v>
      </c>
      <c r="J23" s="14">
        <v>12</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205</v>
      </c>
      <c r="E26" s="28"/>
      <c r="F26" s="28"/>
      <c r="G26" s="33" t="s">
        <v>84</v>
      </c>
      <c r="H26" s="10" t="s">
        <v>44</v>
      </c>
      <c r="I26" s="14">
        <v>10</v>
      </c>
      <c r="J26" s="14">
        <v>10</v>
      </c>
      <c r="K26" s="10"/>
      <c r="L26" s="10"/>
    </row>
    <row r="27" s="3" customFormat="1" ht="20.1" customHeight="1" spans="1:12">
      <c r="A27" s="26"/>
      <c r="B27" s="27"/>
      <c r="C27" s="27"/>
      <c r="D27" s="28" t="s">
        <v>49</v>
      </c>
      <c r="E27" s="28"/>
      <c r="F27" s="28"/>
      <c r="G27" s="33"/>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206</v>
      </c>
      <c r="E29" s="28"/>
      <c r="F29" s="28"/>
      <c r="G29" s="33" t="s">
        <v>207</v>
      </c>
      <c r="H29" s="10" t="s">
        <v>44</v>
      </c>
      <c r="I29" s="14">
        <v>10</v>
      </c>
      <c r="J29" s="14">
        <v>10</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27" customHeight="1" spans="1:12">
      <c r="A32" s="26"/>
      <c r="B32" s="27"/>
      <c r="C32" s="27" t="s">
        <v>60</v>
      </c>
      <c r="D32" s="28" t="s">
        <v>92</v>
      </c>
      <c r="E32" s="28"/>
      <c r="F32" s="28"/>
      <c r="G32" s="33"/>
      <c r="H32" s="10"/>
      <c r="I32" s="14">
        <v>5</v>
      </c>
      <c r="J32" s="14">
        <v>5</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92</v>
      </c>
      <c r="E35" s="28"/>
      <c r="F35" s="28"/>
      <c r="G35" s="10"/>
      <c r="H35" s="10"/>
      <c r="I35" s="14">
        <v>5</v>
      </c>
      <c r="J35" s="14">
        <v>5</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208</v>
      </c>
      <c r="E38" s="28"/>
      <c r="F38" s="28"/>
      <c r="G38" s="10" t="s">
        <v>209</v>
      </c>
      <c r="H38" s="35">
        <v>0.98</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36" t="s">
        <v>70</v>
      </c>
      <c r="B41" s="36"/>
      <c r="C41" s="36"/>
      <c r="D41" s="36"/>
      <c r="E41" s="36"/>
      <c r="F41" s="36"/>
      <c r="H41" s="37"/>
      <c r="I41" s="36">
        <v>90</v>
      </c>
      <c r="J41" s="36">
        <v>80</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tabSelected="1" topLeftCell="A21" workbookViewId="0">
      <selection activeCell="N9" sqref="N9"/>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210</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120</v>
      </c>
      <c r="F7" s="17">
        <v>120</v>
      </c>
      <c r="G7" s="17"/>
      <c r="H7" s="17">
        <v>120</v>
      </c>
      <c r="I7" s="17"/>
      <c r="J7" s="10">
        <v>10</v>
      </c>
      <c r="K7" s="42">
        <f>H7/F7</f>
        <v>1</v>
      </c>
      <c r="L7" s="10">
        <v>10</v>
      </c>
    </row>
    <row r="8" s="3" customFormat="1" ht="20.1" customHeight="1" spans="1:12">
      <c r="A8" s="10"/>
      <c r="B8" s="10"/>
      <c r="C8" s="10"/>
      <c r="D8" s="14" t="s">
        <v>16</v>
      </c>
      <c r="E8" s="16">
        <v>120</v>
      </c>
      <c r="F8" s="18">
        <v>120</v>
      </c>
      <c r="G8" s="18"/>
      <c r="H8" s="18">
        <v>120</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5"/>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211</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212</v>
      </c>
      <c r="E14" s="28"/>
      <c r="F14" s="28"/>
      <c r="G14" s="10" t="s">
        <v>213</v>
      </c>
      <c r="H14" s="10" t="s">
        <v>44</v>
      </c>
      <c r="I14" s="14">
        <v>13</v>
      </c>
      <c r="J14" s="14">
        <v>13</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168</v>
      </c>
      <c r="E17" s="28"/>
      <c r="F17" s="28"/>
      <c r="G17" s="10" t="s">
        <v>78</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169</v>
      </c>
      <c r="E20" s="28"/>
      <c r="F20" s="28"/>
      <c r="G20" s="15" t="s">
        <v>203</v>
      </c>
      <c r="H20" s="15" t="s">
        <v>203</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214</v>
      </c>
      <c r="H23" s="10">
        <v>120</v>
      </c>
      <c r="I23" s="14">
        <v>12</v>
      </c>
      <c r="J23" s="14">
        <v>12</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215</v>
      </c>
      <c r="E26" s="28"/>
      <c r="F26" s="28"/>
      <c r="G26" s="33" t="s">
        <v>84</v>
      </c>
      <c r="H26" s="10" t="s">
        <v>44</v>
      </c>
      <c r="I26" s="14">
        <v>10</v>
      </c>
      <c r="J26" s="14">
        <v>10</v>
      </c>
      <c r="K26" s="10"/>
      <c r="L26" s="10"/>
    </row>
    <row r="27" s="3" customFormat="1" ht="20.1" customHeight="1" spans="1:12">
      <c r="A27" s="26"/>
      <c r="B27" s="27"/>
      <c r="C27" s="27"/>
      <c r="D27" s="28" t="s">
        <v>49</v>
      </c>
      <c r="E27" s="28"/>
      <c r="F27" s="28"/>
      <c r="G27" s="33"/>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216</v>
      </c>
      <c r="E29" s="28"/>
      <c r="F29" s="28"/>
      <c r="G29" s="33" t="s">
        <v>207</v>
      </c>
      <c r="H29" s="10" t="s">
        <v>44</v>
      </c>
      <c r="I29" s="14">
        <v>10</v>
      </c>
      <c r="J29" s="14">
        <v>10</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27" customHeight="1" spans="1:12">
      <c r="A32" s="26"/>
      <c r="B32" s="27"/>
      <c r="C32" s="27" t="s">
        <v>60</v>
      </c>
      <c r="D32" s="28" t="s">
        <v>92</v>
      </c>
      <c r="E32" s="28"/>
      <c r="F32" s="28"/>
      <c r="G32" s="33"/>
      <c r="H32" s="10"/>
      <c r="I32" s="14">
        <v>5</v>
      </c>
      <c r="J32" s="14">
        <v>5</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216</v>
      </c>
      <c r="E35" s="28"/>
      <c r="F35" s="28"/>
      <c r="G35" s="10" t="s">
        <v>84</v>
      </c>
      <c r="H35" s="10" t="s">
        <v>44</v>
      </c>
      <c r="I35" s="14">
        <v>5</v>
      </c>
      <c r="J35" s="14">
        <v>5</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142</v>
      </c>
      <c r="E38" s="28"/>
      <c r="F38" s="28"/>
      <c r="G38" s="10" t="s">
        <v>209</v>
      </c>
      <c r="H38" s="35">
        <v>0.98</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36" t="s">
        <v>70</v>
      </c>
      <c r="B41" s="36"/>
      <c r="C41" s="36"/>
      <c r="D41" s="36"/>
      <c r="E41" s="36"/>
      <c r="F41" s="36"/>
      <c r="H41" s="37"/>
      <c r="I41" s="36">
        <v>90</v>
      </c>
      <c r="J41" s="36">
        <v>80</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6"/>
  <sheetViews>
    <sheetView topLeftCell="A8" workbookViewId="0">
      <selection activeCell="M20" sqref="M20"/>
    </sheetView>
  </sheetViews>
  <sheetFormatPr defaultColWidth="9" defaultRowHeight="13.5"/>
  <cols>
    <col min="1" max="1" width="4.625" style="2" customWidth="1"/>
    <col min="2" max="2" width="7.5" style="2" customWidth="1"/>
    <col min="3" max="3" width="7.125" style="2" customWidth="1"/>
    <col min="4" max="4" width="19.125" style="2" customWidth="1"/>
    <col min="5" max="5" width="12.625" style="2" customWidth="1"/>
    <col min="6" max="6" width="5.375" style="2" customWidth="1"/>
    <col min="7" max="7" width="22.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74</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85.697</v>
      </c>
      <c r="F7" s="17">
        <v>108.77</v>
      </c>
      <c r="G7" s="17"/>
      <c r="H7" s="17">
        <v>108.77</v>
      </c>
      <c r="I7" s="17"/>
      <c r="J7" s="10">
        <v>10</v>
      </c>
      <c r="K7" s="42">
        <f>H7/F7</f>
        <v>1</v>
      </c>
      <c r="L7" s="10">
        <v>10</v>
      </c>
    </row>
    <row r="8" s="3" customFormat="1" ht="20.1" customHeight="1" spans="1:12">
      <c r="A8" s="10"/>
      <c r="B8" s="10"/>
      <c r="C8" s="10"/>
      <c r="D8" s="14" t="s">
        <v>16</v>
      </c>
      <c r="E8" s="16">
        <v>85.7</v>
      </c>
      <c r="F8" s="18">
        <v>108.77</v>
      </c>
      <c r="G8" s="18"/>
      <c r="H8" s="18">
        <v>108.77</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3"/>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41.25" customHeight="1" spans="1:12">
      <c r="A12" s="22"/>
      <c r="B12" s="23" t="s">
        <v>75</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2">
      <c r="A14" s="26"/>
      <c r="B14" s="27" t="s">
        <v>32</v>
      </c>
      <c r="C14" s="27" t="s">
        <v>33</v>
      </c>
      <c r="D14" s="28" t="s">
        <v>76</v>
      </c>
      <c r="E14" s="28"/>
      <c r="F14" s="28"/>
      <c r="G14" s="10">
        <f>5</f>
        <v>5</v>
      </c>
      <c r="H14" s="10">
        <v>5</v>
      </c>
      <c r="I14" s="14">
        <v>12</v>
      </c>
      <c r="J14" s="14">
        <v>12</v>
      </c>
      <c r="K14" s="10"/>
      <c r="L14" s="10"/>
    </row>
    <row r="15" s="3" customFormat="1" ht="20.1" customHeight="1" spans="1:12">
      <c r="A15" s="26"/>
      <c r="B15" s="27"/>
      <c r="C15" s="27" t="s">
        <v>39</v>
      </c>
      <c r="D15" s="28" t="s">
        <v>77</v>
      </c>
      <c r="E15" s="28"/>
      <c r="F15" s="28"/>
      <c r="G15" s="10" t="s">
        <v>78</v>
      </c>
      <c r="H15" s="10" t="s">
        <v>44</v>
      </c>
      <c r="I15" s="14">
        <v>12</v>
      </c>
      <c r="J15" s="14">
        <v>12</v>
      </c>
      <c r="K15" s="10"/>
      <c r="L15" s="10"/>
    </row>
    <row r="16" s="3" customFormat="1" ht="28" customHeight="1" spans="1:12">
      <c r="A16" s="26"/>
      <c r="B16" s="27"/>
      <c r="C16" s="27" t="s">
        <v>46</v>
      </c>
      <c r="D16" s="28" t="s">
        <v>79</v>
      </c>
      <c r="E16" s="28"/>
      <c r="F16" s="28"/>
      <c r="G16" s="15" t="s">
        <v>48</v>
      </c>
      <c r="H16" s="15" t="s">
        <v>48</v>
      </c>
      <c r="I16" s="14">
        <v>13</v>
      </c>
      <c r="J16" s="14">
        <v>13</v>
      </c>
      <c r="K16" s="10"/>
      <c r="L16" s="10"/>
    </row>
    <row r="17" s="3" customFormat="1" ht="20.1" customHeight="1" spans="1:12">
      <c r="A17" s="26"/>
      <c r="B17" s="27"/>
      <c r="C17" s="27" t="s">
        <v>50</v>
      </c>
      <c r="D17" s="28" t="s">
        <v>51</v>
      </c>
      <c r="E17" s="28"/>
      <c r="F17" s="28"/>
      <c r="G17" s="10" t="s">
        <v>80</v>
      </c>
      <c r="H17" s="10">
        <v>108.77</v>
      </c>
      <c r="I17" s="14">
        <v>13</v>
      </c>
      <c r="J17" s="14">
        <v>13</v>
      </c>
      <c r="K17" s="10"/>
      <c r="L17" s="10"/>
    </row>
    <row r="18" s="3" customFormat="1" ht="20.1" customHeight="1" spans="1:12">
      <c r="A18" s="26"/>
      <c r="B18" s="27" t="s">
        <v>53</v>
      </c>
      <c r="C18" s="27" t="s">
        <v>54</v>
      </c>
      <c r="D18" s="28" t="s">
        <v>55</v>
      </c>
      <c r="E18" s="28"/>
      <c r="F18" s="28"/>
      <c r="G18" s="10" t="s">
        <v>56</v>
      </c>
      <c r="H18" s="29">
        <v>0.05</v>
      </c>
      <c r="I18" s="14">
        <v>8</v>
      </c>
      <c r="J18" s="14">
        <v>8</v>
      </c>
      <c r="K18" s="10"/>
      <c r="L18" s="10"/>
    </row>
    <row r="19" s="3" customFormat="1" ht="29" customHeight="1" spans="1:12">
      <c r="A19" s="26"/>
      <c r="B19" s="27"/>
      <c r="C19" s="27" t="s">
        <v>57</v>
      </c>
      <c r="D19" s="28" t="s">
        <v>81</v>
      </c>
      <c r="E19" s="28"/>
      <c r="F19" s="28"/>
      <c r="G19" s="34" t="s">
        <v>82</v>
      </c>
      <c r="H19" s="10" t="s">
        <v>44</v>
      </c>
      <c r="I19" s="14">
        <v>8</v>
      </c>
      <c r="J19" s="14">
        <v>8</v>
      </c>
      <c r="K19" s="10"/>
      <c r="L19" s="10"/>
    </row>
    <row r="20" s="3" customFormat="1" ht="33" customHeight="1" spans="1:12">
      <c r="A20" s="26"/>
      <c r="B20" s="27"/>
      <c r="C20" s="27" t="s">
        <v>60</v>
      </c>
      <c r="D20" s="28" t="s">
        <v>83</v>
      </c>
      <c r="E20" s="28"/>
      <c r="F20" s="28"/>
      <c r="G20" s="33" t="s">
        <v>84</v>
      </c>
      <c r="H20" s="10" t="s">
        <v>44</v>
      </c>
      <c r="I20" s="14">
        <v>7</v>
      </c>
      <c r="J20" s="14">
        <v>7</v>
      </c>
      <c r="K20" s="10"/>
      <c r="L20" s="10"/>
    </row>
    <row r="21" s="3" customFormat="1" ht="27" customHeight="1" spans="1:12">
      <c r="A21" s="26"/>
      <c r="B21" s="27"/>
      <c r="C21" s="27" t="s">
        <v>63</v>
      </c>
      <c r="D21" s="28" t="s">
        <v>85</v>
      </c>
      <c r="E21" s="28"/>
      <c r="F21" s="28"/>
      <c r="G21" s="10" t="s">
        <v>84</v>
      </c>
      <c r="H21" s="10" t="s">
        <v>44</v>
      </c>
      <c r="I21" s="14">
        <v>7</v>
      </c>
      <c r="J21" s="14">
        <v>7</v>
      </c>
      <c r="K21" s="10"/>
      <c r="L21" s="10"/>
    </row>
    <row r="22" s="3" customFormat="1" ht="20.1" customHeight="1" spans="1:12">
      <c r="A22" s="26"/>
      <c r="B22" s="27" t="s">
        <v>66</v>
      </c>
      <c r="C22" s="27" t="s">
        <v>67</v>
      </c>
      <c r="D22" s="28" t="s">
        <v>68</v>
      </c>
      <c r="E22" s="28"/>
      <c r="F22" s="28"/>
      <c r="G22" s="10" t="s">
        <v>86</v>
      </c>
      <c r="H22" s="51">
        <v>0.98</v>
      </c>
      <c r="I22" s="14">
        <v>10</v>
      </c>
      <c r="J22" s="14">
        <v>10</v>
      </c>
      <c r="K22" s="10"/>
      <c r="L22" s="10"/>
    </row>
    <row r="23" s="3" customFormat="1" ht="20.1" customHeight="1" spans="1:12">
      <c r="A23" s="46" t="s">
        <v>70</v>
      </c>
      <c r="B23" s="47"/>
      <c r="C23" s="47"/>
      <c r="D23" s="47"/>
      <c r="E23" s="47"/>
      <c r="F23" s="47"/>
      <c r="H23" s="37"/>
      <c r="I23" s="36">
        <v>100</v>
      </c>
      <c r="J23" s="37">
        <v>100</v>
      </c>
      <c r="K23" s="10"/>
      <c r="L23" s="10"/>
    </row>
    <row r="24" s="3" customFormat="1" ht="36.95" customHeight="1" spans="1:12">
      <c r="A24" s="39"/>
      <c r="B24" s="39"/>
      <c r="C24" s="39"/>
      <c r="D24" s="39"/>
      <c r="E24" s="39"/>
      <c r="F24" s="39"/>
      <c r="G24" s="39"/>
      <c r="H24" s="39"/>
      <c r="I24" s="39"/>
      <c r="J24" s="39"/>
      <c r="K24" s="39"/>
      <c r="L24" s="39"/>
    </row>
    <row r="25" s="3" customFormat="1" ht="23.45" customHeight="1" spans="1:12">
      <c r="A25" s="40"/>
      <c r="B25" s="40"/>
      <c r="C25" s="40"/>
      <c r="D25" s="40"/>
      <c r="E25" s="40"/>
      <c r="F25" s="40"/>
      <c r="G25" s="40"/>
      <c r="H25" s="40"/>
      <c r="I25" s="40"/>
      <c r="J25" s="40"/>
      <c r="K25" s="40"/>
      <c r="L25" s="40"/>
    </row>
    <row r="26" s="3" customFormat="1" ht="57" customHeight="1" spans="1:12">
      <c r="A26" s="41"/>
      <c r="B26" s="41"/>
      <c r="C26" s="41"/>
      <c r="D26" s="41"/>
      <c r="E26" s="41"/>
      <c r="F26" s="41"/>
      <c r="G26" s="41"/>
      <c r="H26" s="41"/>
      <c r="I26" s="41"/>
      <c r="J26" s="41"/>
      <c r="K26" s="41"/>
      <c r="L26" s="41"/>
    </row>
  </sheetData>
  <mergeCells count="51">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A23:F23"/>
    <mergeCell ref="K23:L23"/>
    <mergeCell ref="A24:L24"/>
    <mergeCell ref="A25:L25"/>
    <mergeCell ref="A26:L26"/>
    <mergeCell ref="A11:A12"/>
    <mergeCell ref="A13:A22"/>
    <mergeCell ref="B14:B17"/>
    <mergeCell ref="B18:B21"/>
    <mergeCell ref="A6:C10"/>
  </mergeCells>
  <pageMargins left="0.75" right="0.75" top="1" bottom="1" header="0.5" footer="0.5"/>
  <pageSetup paperSize="9" scale="76"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4"/>
  <sheetViews>
    <sheetView workbookViewId="0">
      <selection activeCell="H23" sqref="H23"/>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87</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10.17</v>
      </c>
      <c r="F7" s="17">
        <v>10.17</v>
      </c>
      <c r="G7" s="17"/>
      <c r="H7" s="17">
        <v>10.17</v>
      </c>
      <c r="I7" s="17"/>
      <c r="J7" s="10">
        <v>10</v>
      </c>
      <c r="K7" s="42">
        <f>H7/F7</f>
        <v>1</v>
      </c>
      <c r="L7" s="10">
        <v>10</v>
      </c>
    </row>
    <row r="8" s="3" customFormat="1" ht="20.1" customHeight="1" spans="1:12">
      <c r="A8" s="10"/>
      <c r="B8" s="10"/>
      <c r="C8" s="10"/>
      <c r="D8" s="14" t="s">
        <v>16</v>
      </c>
      <c r="E8" s="16">
        <v>10.17</v>
      </c>
      <c r="F8" s="18">
        <v>10.17</v>
      </c>
      <c r="G8" s="18"/>
      <c r="H8" s="18">
        <v>10.17</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3"/>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88</v>
      </c>
      <c r="C12" s="24"/>
      <c r="D12" s="24"/>
      <c r="E12" s="24"/>
      <c r="F12" s="24"/>
      <c r="G12" s="25"/>
      <c r="H12" s="23" t="s">
        <v>24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2">
      <c r="A14" s="26"/>
      <c r="B14" s="27" t="s">
        <v>32</v>
      </c>
      <c r="C14" s="27" t="s">
        <v>33</v>
      </c>
      <c r="D14" s="28" t="s">
        <v>76</v>
      </c>
      <c r="E14" s="28"/>
      <c r="F14" s="28"/>
      <c r="G14" s="10">
        <f>5</f>
        <v>5</v>
      </c>
      <c r="H14" s="10">
        <v>5</v>
      </c>
      <c r="I14" s="14">
        <v>8</v>
      </c>
      <c r="J14" s="14">
        <v>8</v>
      </c>
      <c r="K14" s="10"/>
      <c r="L14" s="10"/>
    </row>
    <row r="15" s="3" customFormat="1" ht="20.1" customHeight="1" spans="1:12">
      <c r="A15" s="26"/>
      <c r="B15" s="27"/>
      <c r="C15" s="27"/>
      <c r="D15" s="28" t="s">
        <v>89</v>
      </c>
      <c r="E15" s="28"/>
      <c r="F15" s="28"/>
      <c r="G15" s="10" t="s">
        <v>36</v>
      </c>
      <c r="H15" s="10">
        <v>3</v>
      </c>
      <c r="I15" s="14">
        <v>7</v>
      </c>
      <c r="J15" s="14">
        <v>4.2</v>
      </c>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77</v>
      </c>
      <c r="E17" s="28"/>
      <c r="F17" s="28"/>
      <c r="G17" s="10" t="s">
        <v>78</v>
      </c>
      <c r="H17" s="10" t="s">
        <v>44</v>
      </c>
      <c r="I17" s="14">
        <v>10</v>
      </c>
      <c r="J17" s="14">
        <v>10</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79</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91</v>
      </c>
      <c r="H23" s="10">
        <v>10.17</v>
      </c>
      <c r="I23" s="14">
        <v>12</v>
      </c>
      <c r="J23" s="14">
        <v>5.04</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92</v>
      </c>
      <c r="E26" s="28"/>
      <c r="F26" s="28"/>
      <c r="G26" s="10"/>
      <c r="H26" s="29"/>
      <c r="I26" s="14"/>
      <c r="J26" s="14"/>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93</v>
      </c>
      <c r="E29" s="28"/>
      <c r="F29" s="28"/>
      <c r="G29" s="34" t="s">
        <v>94</v>
      </c>
      <c r="H29" s="10" t="s">
        <v>44</v>
      </c>
      <c r="I29" s="14">
        <v>10</v>
      </c>
      <c r="J29" s="14">
        <v>10</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t="s">
        <v>83</v>
      </c>
      <c r="E32" s="28"/>
      <c r="F32" s="28"/>
      <c r="G32" s="33" t="s">
        <v>84</v>
      </c>
      <c r="H32" s="10" t="s">
        <v>44</v>
      </c>
      <c r="I32" s="14">
        <v>11</v>
      </c>
      <c r="J32" s="14">
        <v>11</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95</v>
      </c>
      <c r="E35" s="28"/>
      <c r="F35" s="28"/>
      <c r="G35" s="10" t="s">
        <v>84</v>
      </c>
      <c r="H35" s="10" t="s">
        <v>44</v>
      </c>
      <c r="I35" s="14">
        <v>9</v>
      </c>
      <c r="J35" s="14">
        <v>9</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96</v>
      </c>
      <c r="E38" s="28"/>
      <c r="F38" s="28"/>
      <c r="G38" s="10" t="s">
        <v>69</v>
      </c>
      <c r="H38" s="51">
        <v>0.95</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46" t="s">
        <v>70</v>
      </c>
      <c r="B41" s="47"/>
      <c r="C41" s="47"/>
      <c r="D41" s="47"/>
      <c r="E41" s="47"/>
      <c r="F41" s="47"/>
      <c r="H41" s="37"/>
      <c r="I41" s="36">
        <v>100</v>
      </c>
      <c r="J41" s="37">
        <v>84.54</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pageSetup paperSize="9" scale="74"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4"/>
  <sheetViews>
    <sheetView workbookViewId="0">
      <selection activeCell="H23" sqref="H23"/>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98</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5</v>
      </c>
      <c r="F7" s="17">
        <v>5</v>
      </c>
      <c r="G7" s="17"/>
      <c r="H7" s="17">
        <v>5</v>
      </c>
      <c r="I7" s="17"/>
      <c r="J7" s="10">
        <v>10</v>
      </c>
      <c r="K7" s="42">
        <f>H7/F7</f>
        <v>1</v>
      </c>
      <c r="L7" s="10">
        <v>10</v>
      </c>
    </row>
    <row r="8" s="3" customFormat="1" ht="20.1" customHeight="1" spans="1:12">
      <c r="A8" s="10"/>
      <c r="B8" s="10"/>
      <c r="C8" s="10"/>
      <c r="D8" s="14" t="s">
        <v>16</v>
      </c>
      <c r="E8" s="16">
        <v>5</v>
      </c>
      <c r="F8" s="18">
        <v>5</v>
      </c>
      <c r="G8" s="18"/>
      <c r="H8" s="18">
        <v>5</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3"/>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99</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2">
      <c r="A14" s="26"/>
      <c r="B14" s="27" t="s">
        <v>32</v>
      </c>
      <c r="C14" s="27" t="s">
        <v>33</v>
      </c>
      <c r="D14" s="28" t="s">
        <v>76</v>
      </c>
      <c r="E14" s="28"/>
      <c r="F14" s="28"/>
      <c r="G14" s="10">
        <f>5</f>
        <v>5</v>
      </c>
      <c r="H14" s="10">
        <v>5</v>
      </c>
      <c r="I14" s="14">
        <v>8</v>
      </c>
      <c r="J14" s="14">
        <v>8</v>
      </c>
      <c r="K14" s="10"/>
      <c r="L14" s="10"/>
    </row>
    <row r="15" s="3" customFormat="1" ht="20.1" customHeight="1" spans="1:12">
      <c r="A15" s="26"/>
      <c r="B15" s="27"/>
      <c r="C15" s="27"/>
      <c r="D15" s="28" t="s">
        <v>100</v>
      </c>
      <c r="E15" s="28"/>
      <c r="F15" s="28"/>
      <c r="G15" s="10" t="s">
        <v>101</v>
      </c>
      <c r="H15" s="29">
        <v>0.22</v>
      </c>
      <c r="I15" s="14">
        <v>7</v>
      </c>
      <c r="J15" s="14">
        <v>7</v>
      </c>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77</v>
      </c>
      <c r="E17" s="28"/>
      <c r="F17" s="28"/>
      <c r="G17" s="10" t="s">
        <v>78</v>
      </c>
      <c r="H17" s="10" t="s">
        <v>44</v>
      </c>
      <c r="I17" s="14">
        <v>10</v>
      </c>
      <c r="J17" s="14">
        <v>10</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79</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102</v>
      </c>
      <c r="H23" s="10">
        <v>5</v>
      </c>
      <c r="I23" s="14">
        <v>12</v>
      </c>
      <c r="J23" s="14">
        <v>8.9</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92</v>
      </c>
      <c r="E26" s="28"/>
      <c r="F26" s="28"/>
      <c r="G26" s="10"/>
      <c r="H26" s="29"/>
      <c r="I26" s="14"/>
      <c r="J26" s="14"/>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103</v>
      </c>
      <c r="E29" s="28"/>
      <c r="F29" s="28"/>
      <c r="G29" s="33" t="s">
        <v>84</v>
      </c>
      <c r="H29" s="10" t="s">
        <v>44</v>
      </c>
      <c r="I29" s="14">
        <v>10</v>
      </c>
      <c r="J29" s="14">
        <v>10</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t="s">
        <v>104</v>
      </c>
      <c r="E32" s="28"/>
      <c r="F32" s="28"/>
      <c r="G32" s="33" t="s">
        <v>84</v>
      </c>
      <c r="H32" s="10" t="s">
        <v>44</v>
      </c>
      <c r="I32" s="14">
        <v>11</v>
      </c>
      <c r="J32" s="14">
        <v>11</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105</v>
      </c>
      <c r="E35" s="28"/>
      <c r="F35" s="28"/>
      <c r="G35" s="10" t="s">
        <v>84</v>
      </c>
      <c r="H35" s="10" t="s">
        <v>44</v>
      </c>
      <c r="I35" s="14">
        <v>9</v>
      </c>
      <c r="J35" s="14">
        <v>9</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96</v>
      </c>
      <c r="E38" s="28"/>
      <c r="F38" s="28"/>
      <c r="G38" s="10" t="s">
        <v>86</v>
      </c>
      <c r="H38" s="51">
        <v>0.95</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46" t="s">
        <v>70</v>
      </c>
      <c r="B41" s="47"/>
      <c r="C41" s="47"/>
      <c r="D41" s="47"/>
      <c r="E41" s="47"/>
      <c r="F41" s="47"/>
      <c r="H41" s="37"/>
      <c r="I41" s="36">
        <v>100</v>
      </c>
      <c r="J41" s="37">
        <v>94.3</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pageSetup paperSize="9" scale="74"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workbookViewId="0">
      <selection activeCell="H23" sqref="H23"/>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106</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5.5</v>
      </c>
      <c r="F7" s="17">
        <v>5.5</v>
      </c>
      <c r="G7" s="17"/>
      <c r="H7" s="17">
        <v>5.5</v>
      </c>
      <c r="I7" s="17"/>
      <c r="J7" s="10">
        <v>10</v>
      </c>
      <c r="K7" s="42">
        <f>H7/F7</f>
        <v>1</v>
      </c>
      <c r="L7" s="10">
        <v>10</v>
      </c>
    </row>
    <row r="8" s="3" customFormat="1" ht="20.1" customHeight="1" spans="1:12">
      <c r="A8" s="10"/>
      <c r="B8" s="10"/>
      <c r="C8" s="10"/>
      <c r="D8" s="14" t="s">
        <v>16</v>
      </c>
      <c r="E8" s="16">
        <v>5.5</v>
      </c>
      <c r="F8" s="18">
        <v>5.5</v>
      </c>
      <c r="G8" s="18"/>
      <c r="H8" s="18">
        <v>5.5</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3"/>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107</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108</v>
      </c>
      <c r="E14" s="28"/>
      <c r="F14" s="28"/>
      <c r="G14" s="10" t="s">
        <v>109</v>
      </c>
      <c r="H14" s="10" t="s">
        <v>44</v>
      </c>
      <c r="I14" s="14">
        <v>12</v>
      </c>
      <c r="J14" s="14">
        <v>12</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77</v>
      </c>
      <c r="E17" s="28"/>
      <c r="F17" s="28"/>
      <c r="G17" s="10" t="s">
        <v>78</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79</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111</v>
      </c>
      <c r="H23" s="10">
        <v>5.5</v>
      </c>
      <c r="I23" s="14">
        <v>13</v>
      </c>
      <c r="J23" s="14">
        <v>5.33</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112</v>
      </c>
      <c r="E26" s="28"/>
      <c r="F26" s="28"/>
      <c r="G26" s="44" t="s">
        <v>113</v>
      </c>
      <c r="H26" s="10" t="s">
        <v>44</v>
      </c>
      <c r="I26" s="14">
        <v>8</v>
      </c>
      <c r="J26" s="14">
        <v>8</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114</v>
      </c>
      <c r="E29" s="28"/>
      <c r="F29" s="28"/>
      <c r="G29" s="33">
        <f>100%</f>
        <v>1</v>
      </c>
      <c r="H29" s="10">
        <v>1</v>
      </c>
      <c r="I29" s="14">
        <v>8</v>
      </c>
      <c r="J29" s="14">
        <v>8</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t="s">
        <v>115</v>
      </c>
      <c r="E32" s="28"/>
      <c r="F32" s="28"/>
      <c r="G32" s="33" t="s">
        <v>84</v>
      </c>
      <c r="H32" s="10" t="s">
        <v>44</v>
      </c>
      <c r="I32" s="14">
        <v>7</v>
      </c>
      <c r="J32" s="14">
        <v>7</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116</v>
      </c>
      <c r="E35" s="28"/>
      <c r="F35" s="28"/>
      <c r="G35" s="10" t="s">
        <v>84</v>
      </c>
      <c r="H35" s="10" t="s">
        <v>44</v>
      </c>
      <c r="I35" s="14">
        <v>7</v>
      </c>
      <c r="J35" s="14">
        <v>7</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117</v>
      </c>
      <c r="E38" s="28"/>
      <c r="F38" s="28"/>
      <c r="G38" s="10">
        <v>1</v>
      </c>
      <c r="H38" s="51">
        <v>0.01</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46" t="s">
        <v>70</v>
      </c>
      <c r="B41" s="47"/>
      <c r="C41" s="47"/>
      <c r="D41" s="47"/>
      <c r="E41" s="47"/>
      <c r="F41" s="47"/>
      <c r="H41" s="37"/>
      <c r="I41" s="36">
        <v>100</v>
      </c>
      <c r="J41" s="37">
        <v>86.46</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pageSetup paperSize="9" scale="7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workbookViewId="0">
      <selection activeCell="D4" sqref="D4:L4"/>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118</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4</v>
      </c>
      <c r="F7" s="17">
        <v>1.23</v>
      </c>
      <c r="G7" s="17"/>
      <c r="H7" s="17">
        <v>1.23</v>
      </c>
      <c r="I7" s="17"/>
      <c r="J7" s="10">
        <v>10</v>
      </c>
      <c r="K7" s="42">
        <f>H7/F7</f>
        <v>1</v>
      </c>
      <c r="L7" s="10">
        <v>10</v>
      </c>
    </row>
    <row r="8" s="3" customFormat="1" ht="20.1" customHeight="1" spans="1:12">
      <c r="A8" s="10"/>
      <c r="B8" s="10"/>
      <c r="C8" s="10"/>
      <c r="D8" s="14" t="s">
        <v>16</v>
      </c>
      <c r="E8" s="16">
        <v>4</v>
      </c>
      <c r="F8" s="18">
        <v>1.23</v>
      </c>
      <c r="G8" s="18"/>
      <c r="H8" s="18">
        <v>1.23</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3"/>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119</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120</v>
      </c>
      <c r="E14" s="28"/>
      <c r="F14" s="28"/>
      <c r="G14" s="10" t="s">
        <v>121</v>
      </c>
      <c r="H14" s="10">
        <v>40</v>
      </c>
      <c r="I14" s="14">
        <v>12</v>
      </c>
      <c r="J14" s="14">
        <v>12</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122</v>
      </c>
      <c r="E17" s="28"/>
      <c r="F17" s="28"/>
      <c r="G17" s="10">
        <f>1</f>
        <v>1</v>
      </c>
      <c r="H17" s="10">
        <v>1</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123</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124</v>
      </c>
      <c r="H23" s="10">
        <v>4</v>
      </c>
      <c r="I23" s="14">
        <v>13</v>
      </c>
      <c r="J23" s="14">
        <v>2.34</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0.1" customHeight="1" spans="1:12">
      <c r="A26" s="26"/>
      <c r="B26" s="27" t="s">
        <v>53</v>
      </c>
      <c r="C26" s="27" t="s">
        <v>54</v>
      </c>
      <c r="D26" s="28" t="s">
        <v>125</v>
      </c>
      <c r="E26" s="28"/>
      <c r="F26" s="28"/>
      <c r="G26" s="44" t="s">
        <v>126</v>
      </c>
      <c r="H26" s="29">
        <v>0.2</v>
      </c>
      <c r="I26" s="14">
        <v>8</v>
      </c>
      <c r="J26" s="14">
        <v>8</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127</v>
      </c>
      <c r="E29" s="28"/>
      <c r="F29" s="28"/>
      <c r="G29" s="33" t="s">
        <v>84</v>
      </c>
      <c r="H29" s="10" t="s">
        <v>44</v>
      </c>
      <c r="I29" s="14">
        <v>8</v>
      </c>
      <c r="J29" s="14">
        <v>8</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t="s">
        <v>128</v>
      </c>
      <c r="E32" s="28"/>
      <c r="F32" s="28"/>
      <c r="G32" s="33" t="s">
        <v>129</v>
      </c>
      <c r="H32" s="10">
        <v>1</v>
      </c>
      <c r="I32" s="14">
        <v>7</v>
      </c>
      <c r="J32" s="14">
        <v>7</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130</v>
      </c>
      <c r="E35" s="28"/>
      <c r="F35" s="28"/>
      <c r="G35" s="10" t="s">
        <v>84</v>
      </c>
      <c r="H35" s="10" t="s">
        <v>44</v>
      </c>
      <c r="I35" s="14">
        <v>7</v>
      </c>
      <c r="J35" s="14">
        <v>7</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131</v>
      </c>
      <c r="E38" s="28"/>
      <c r="F38" s="28"/>
      <c r="G38" s="10">
        <v>1</v>
      </c>
      <c r="H38" s="51">
        <v>0.01</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46" t="s">
        <v>70</v>
      </c>
      <c r="B41" s="47"/>
      <c r="C41" s="47"/>
      <c r="D41" s="47"/>
      <c r="E41" s="47"/>
      <c r="F41" s="47"/>
      <c r="H41" s="37"/>
      <c r="I41" s="36">
        <v>100</v>
      </c>
      <c r="J41" s="37">
        <v>81.14</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pageSetup paperSize="9" scale="70" fitToHeight="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topLeftCell="A2" workbookViewId="0">
      <selection activeCell="D4" sqref="D4:L4"/>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132</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5.17</v>
      </c>
      <c r="F7" s="17">
        <v>5.17</v>
      </c>
      <c r="G7" s="17"/>
      <c r="H7" s="17">
        <v>5.17</v>
      </c>
      <c r="I7" s="17"/>
      <c r="J7" s="10">
        <v>10</v>
      </c>
      <c r="K7" s="42">
        <f>H7/F7</f>
        <v>1</v>
      </c>
      <c r="L7" s="10">
        <v>10</v>
      </c>
    </row>
    <row r="8" s="3" customFormat="1" ht="20.1" customHeight="1" spans="1:12">
      <c r="A8" s="10"/>
      <c r="B8" s="10"/>
      <c r="C8" s="10"/>
      <c r="D8" s="14" t="s">
        <v>16</v>
      </c>
      <c r="E8" s="16">
        <v>5.17</v>
      </c>
      <c r="F8" s="18">
        <v>5.17</v>
      </c>
      <c r="G8" s="18"/>
      <c r="H8" s="18">
        <v>5.17</v>
      </c>
      <c r="I8" s="18"/>
      <c r="J8" s="10">
        <v>10</v>
      </c>
      <c r="K8" s="42">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3"/>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133</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134</v>
      </c>
      <c r="E14" s="28"/>
      <c r="F14" s="28"/>
      <c r="G14" s="10" t="s">
        <v>135</v>
      </c>
      <c r="H14" s="10" t="s">
        <v>44</v>
      </c>
      <c r="I14" s="14">
        <v>12</v>
      </c>
      <c r="J14" s="14">
        <v>12</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77</v>
      </c>
      <c r="E17" s="28"/>
      <c r="F17" s="28"/>
      <c r="G17" s="10" t="s">
        <v>78</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136</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137</v>
      </c>
      <c r="H23" s="10">
        <v>5.17</v>
      </c>
      <c r="I23" s="14">
        <v>13</v>
      </c>
      <c r="J23" s="14">
        <v>13</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9" customHeight="1" spans="1:12">
      <c r="A26" s="26"/>
      <c r="B26" s="27" t="s">
        <v>53</v>
      </c>
      <c r="C26" s="27" t="s">
        <v>54</v>
      </c>
      <c r="D26" s="28" t="s">
        <v>138</v>
      </c>
      <c r="E26" s="28"/>
      <c r="F26" s="28"/>
      <c r="G26" s="50" t="s">
        <v>84</v>
      </c>
      <c r="H26" s="10" t="s">
        <v>44</v>
      </c>
      <c r="I26" s="14">
        <v>8</v>
      </c>
      <c r="J26" s="14">
        <v>8</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139</v>
      </c>
      <c r="E29" s="28"/>
      <c r="F29" s="28"/>
      <c r="G29" s="33" t="s">
        <v>140</v>
      </c>
      <c r="H29" s="10" t="s">
        <v>44</v>
      </c>
      <c r="I29" s="14">
        <v>8</v>
      </c>
      <c r="J29" s="14">
        <v>8</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t="s">
        <v>141</v>
      </c>
      <c r="E32" s="28"/>
      <c r="F32" s="28"/>
      <c r="G32" s="33" t="s">
        <v>84</v>
      </c>
      <c r="H32" s="10" t="s">
        <v>44</v>
      </c>
      <c r="I32" s="14">
        <v>7</v>
      </c>
      <c r="J32" s="14">
        <v>7</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130</v>
      </c>
      <c r="E35" s="28"/>
      <c r="F35" s="28"/>
      <c r="G35" s="10" t="s">
        <v>84</v>
      </c>
      <c r="H35" s="10" t="s">
        <v>44</v>
      </c>
      <c r="I35" s="14">
        <v>7</v>
      </c>
      <c r="J35" s="14">
        <v>7</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142</v>
      </c>
      <c r="E38" s="28"/>
      <c r="F38" s="28"/>
      <c r="G38" s="10" t="s">
        <v>69</v>
      </c>
      <c r="H38" s="29">
        <v>0.95</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46" t="s">
        <v>70</v>
      </c>
      <c r="B41" s="47"/>
      <c r="C41" s="47"/>
      <c r="D41" s="47"/>
      <c r="E41" s="47"/>
      <c r="F41" s="47"/>
      <c r="H41" s="37"/>
      <c r="I41" s="36">
        <v>100</v>
      </c>
      <c r="J41" s="37">
        <v>95.63</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pageSetup paperSize="9" scale="70" fitToHeight="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topLeftCell="A3" workbookViewId="0">
      <selection activeCell="D4" sqref="D4:L4"/>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143</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2.69</v>
      </c>
      <c r="F7" s="17">
        <v>2.69</v>
      </c>
      <c r="G7" s="17"/>
      <c r="H7" s="17">
        <v>2.69</v>
      </c>
      <c r="I7" s="17"/>
      <c r="J7" s="10">
        <v>10</v>
      </c>
      <c r="K7" s="28">
        <f>H7/F7</f>
        <v>1</v>
      </c>
      <c r="L7" s="10">
        <v>10</v>
      </c>
    </row>
    <row r="8" s="3" customFormat="1" ht="20.1" customHeight="1" spans="1:12">
      <c r="A8" s="10"/>
      <c r="B8" s="10"/>
      <c r="C8" s="10"/>
      <c r="D8" s="14" t="s">
        <v>16</v>
      </c>
      <c r="E8" s="16">
        <v>2.69</v>
      </c>
      <c r="F8" s="18">
        <v>2.69</v>
      </c>
      <c r="G8" s="18"/>
      <c r="H8" s="18">
        <v>2.69</v>
      </c>
      <c r="I8" s="18"/>
      <c r="J8" s="10">
        <v>10</v>
      </c>
      <c r="K8" s="28">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3"/>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144</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145</v>
      </c>
      <c r="E14" s="28"/>
      <c r="F14" s="28"/>
      <c r="G14" s="10">
        <v>1</v>
      </c>
      <c r="H14" s="10">
        <v>1</v>
      </c>
      <c r="I14" s="14">
        <v>12</v>
      </c>
      <c r="J14" s="14">
        <v>12</v>
      </c>
      <c r="K14" s="10"/>
      <c r="L14" s="10"/>
      <c r="R14" s="3" t="s">
        <v>110</v>
      </c>
    </row>
    <row r="15" s="3" customFormat="1" ht="20.1" customHeight="1" spans="1:12">
      <c r="A15" s="26"/>
      <c r="B15" s="27"/>
      <c r="C15" s="27"/>
      <c r="D15" s="28" t="s">
        <v>49</v>
      </c>
      <c r="E15" s="28"/>
      <c r="F15" s="28"/>
      <c r="G15" s="10"/>
      <c r="H15" s="29"/>
      <c r="I15" s="14"/>
      <c r="J15" s="14"/>
      <c r="K15" s="10"/>
      <c r="L15" s="10"/>
    </row>
    <row r="16" s="3" customFormat="1" ht="28" customHeight="1" spans="1:12">
      <c r="A16" s="26"/>
      <c r="B16" s="27"/>
      <c r="C16" s="27"/>
      <c r="D16" s="28" t="s">
        <v>90</v>
      </c>
      <c r="E16" s="28"/>
      <c r="F16" s="28"/>
      <c r="G16" s="10"/>
      <c r="H16" s="10"/>
      <c r="I16" s="14"/>
      <c r="J16" s="14"/>
      <c r="K16" s="11"/>
      <c r="L16" s="19"/>
    </row>
    <row r="17" s="3" customFormat="1" ht="20.1" customHeight="1" spans="1:12">
      <c r="A17" s="26"/>
      <c r="B17" s="27"/>
      <c r="C17" s="27" t="s">
        <v>39</v>
      </c>
      <c r="D17" s="28" t="s">
        <v>146</v>
      </c>
      <c r="E17" s="28"/>
      <c r="F17" s="28"/>
      <c r="G17" s="10" t="s">
        <v>78</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147</v>
      </c>
      <c r="E20" s="28"/>
      <c r="F20" s="28"/>
      <c r="G20" s="15" t="s">
        <v>48</v>
      </c>
      <c r="H20" s="15" t="s">
        <v>48</v>
      </c>
      <c r="I20" s="14">
        <v>13</v>
      </c>
      <c r="J20" s="14">
        <v>13</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148</v>
      </c>
      <c r="H23" s="10">
        <v>2.67</v>
      </c>
      <c r="I23" s="14">
        <v>13</v>
      </c>
      <c r="J23" s="14">
        <v>13</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9" customHeight="1" spans="1:12">
      <c r="A26" s="26"/>
      <c r="B26" s="27" t="s">
        <v>53</v>
      </c>
      <c r="C26" s="27" t="s">
        <v>54</v>
      </c>
      <c r="D26" s="28" t="s">
        <v>149</v>
      </c>
      <c r="E26" s="28"/>
      <c r="F26" s="28"/>
      <c r="G26" s="50" t="s">
        <v>84</v>
      </c>
      <c r="H26" s="10" t="s">
        <v>44</v>
      </c>
      <c r="I26" s="14">
        <v>8</v>
      </c>
      <c r="J26" s="14">
        <v>8</v>
      </c>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150</v>
      </c>
      <c r="E29" s="28"/>
      <c r="F29" s="28"/>
      <c r="G29" s="33" t="s">
        <v>140</v>
      </c>
      <c r="H29" s="10" t="s">
        <v>44</v>
      </c>
      <c r="I29" s="14">
        <v>8</v>
      </c>
      <c r="J29" s="14">
        <v>8</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t="s">
        <v>151</v>
      </c>
      <c r="E32" s="28"/>
      <c r="F32" s="28"/>
      <c r="G32" s="33" t="s">
        <v>84</v>
      </c>
      <c r="H32" s="10" t="s">
        <v>44</v>
      </c>
      <c r="I32" s="14">
        <v>7</v>
      </c>
      <c r="J32" s="14">
        <v>7</v>
      </c>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130</v>
      </c>
      <c r="E35" s="28"/>
      <c r="F35" s="28"/>
      <c r="G35" s="10" t="s">
        <v>84</v>
      </c>
      <c r="H35" s="10" t="s">
        <v>44</v>
      </c>
      <c r="I35" s="14">
        <v>7</v>
      </c>
      <c r="J35" s="14">
        <v>7</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142</v>
      </c>
      <c r="E38" s="28"/>
      <c r="F38" s="28"/>
      <c r="G38" s="10" t="s">
        <v>69</v>
      </c>
      <c r="H38" s="29">
        <v>0.95</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46" t="s">
        <v>70</v>
      </c>
      <c r="B41" s="47"/>
      <c r="C41" s="47"/>
      <c r="D41" s="47"/>
      <c r="E41" s="47"/>
      <c r="F41" s="47"/>
      <c r="H41" s="37"/>
      <c r="I41" s="36">
        <v>100</v>
      </c>
      <c r="J41" s="37">
        <v>77</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pageSetup paperSize="9" scale="7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topLeftCell="A13" workbookViewId="0">
      <selection activeCell="M26" sqref="M26"/>
    </sheetView>
  </sheetViews>
  <sheetFormatPr defaultColWidth="9" defaultRowHeight="13.5"/>
  <cols>
    <col min="1" max="1" width="4.625" style="2" customWidth="1"/>
    <col min="2" max="2" width="7.5" style="2" customWidth="1"/>
    <col min="3" max="3" width="8.625" style="2" customWidth="1"/>
    <col min="4" max="4" width="19.125" style="2" customWidth="1"/>
    <col min="5" max="5" width="12.625" style="2" customWidth="1"/>
    <col min="6" max="6" width="5.375" style="2" customWidth="1"/>
    <col min="7" max="7" width="26.625" style="2" customWidth="1"/>
    <col min="8" max="8" width="10.375" style="2" customWidth="1"/>
    <col min="9" max="9" width="4.625" style="2" customWidth="1"/>
    <col min="10" max="10" width="5.75" style="2" customWidth="1"/>
    <col min="11" max="11" width="7.625" style="2" customWidth="1"/>
    <col min="12" max="12" width="5.875" style="2" customWidth="1"/>
    <col min="13" max="16384" width="9" style="2"/>
  </cols>
  <sheetData>
    <row r="1" s="1" customFormat="1" ht="16.5" customHeight="1" spans="1:5">
      <c r="A1" s="4" t="s">
        <v>0</v>
      </c>
      <c r="B1" s="5"/>
      <c r="C1" s="5"/>
      <c r="D1" s="5"/>
      <c r="E1" s="5"/>
    </row>
    <row r="2" s="2" customFormat="1" ht="27" customHeight="1" spans="1:12">
      <c r="A2" s="6" t="s">
        <v>1</v>
      </c>
      <c r="B2" s="7"/>
      <c r="C2" s="7"/>
      <c r="D2" s="7"/>
      <c r="E2" s="7"/>
      <c r="F2" s="7"/>
      <c r="G2" s="7"/>
      <c r="H2" s="7"/>
      <c r="I2" s="7"/>
      <c r="J2" s="7"/>
      <c r="K2" s="7"/>
      <c r="L2" s="7"/>
    </row>
    <row r="3" s="2" customFormat="1" ht="18" customHeight="1" spans="1:12">
      <c r="A3" s="8" t="s">
        <v>2</v>
      </c>
      <c r="B3" s="9"/>
      <c r="C3" s="9"/>
      <c r="D3" s="9"/>
      <c r="E3" s="9"/>
      <c r="F3" s="9"/>
      <c r="G3" s="9"/>
      <c r="H3" s="9"/>
      <c r="I3" s="9"/>
      <c r="J3" s="9"/>
      <c r="K3" s="9"/>
      <c r="L3" s="9"/>
    </row>
    <row r="4" s="3" customFormat="1" ht="20.1" customHeight="1" spans="1:12">
      <c r="A4" s="10" t="s">
        <v>3</v>
      </c>
      <c r="B4" s="10"/>
      <c r="C4" s="10"/>
      <c r="D4" s="11" t="s">
        <v>152</v>
      </c>
      <c r="E4" s="12"/>
      <c r="F4" s="12"/>
      <c r="G4" s="12"/>
      <c r="H4" s="12"/>
      <c r="I4" s="12"/>
      <c r="J4" s="12"/>
      <c r="K4" s="12"/>
      <c r="L4" s="19"/>
    </row>
    <row r="5" s="3" customFormat="1" ht="20.1" customHeight="1" spans="1:12">
      <c r="A5" s="10" t="s">
        <v>5</v>
      </c>
      <c r="B5" s="10"/>
      <c r="C5" s="10"/>
      <c r="D5" s="13" t="s">
        <v>6</v>
      </c>
      <c r="E5" s="13"/>
      <c r="F5" s="14"/>
      <c r="G5" s="14"/>
      <c r="H5" s="10" t="s">
        <v>7</v>
      </c>
      <c r="I5" s="10" t="s">
        <v>6</v>
      </c>
      <c r="J5" s="10"/>
      <c r="K5" s="10"/>
      <c r="L5" s="10"/>
    </row>
    <row r="6" s="3" customFormat="1" ht="27" customHeight="1" spans="1:12">
      <c r="A6" s="10" t="s">
        <v>8</v>
      </c>
      <c r="B6" s="10"/>
      <c r="C6" s="10"/>
      <c r="D6" s="13"/>
      <c r="E6" s="15" t="s">
        <v>9</v>
      </c>
      <c r="F6" s="10" t="s">
        <v>10</v>
      </c>
      <c r="G6" s="10"/>
      <c r="H6" s="10" t="s">
        <v>11</v>
      </c>
      <c r="I6" s="10"/>
      <c r="J6" s="10" t="s">
        <v>12</v>
      </c>
      <c r="K6" s="10" t="s">
        <v>13</v>
      </c>
      <c r="L6" s="10" t="s">
        <v>14</v>
      </c>
    </row>
    <row r="7" s="3" customFormat="1" ht="20.1" customHeight="1" spans="1:12">
      <c r="A7" s="10"/>
      <c r="B7" s="10"/>
      <c r="C7" s="10"/>
      <c r="D7" s="13" t="s">
        <v>15</v>
      </c>
      <c r="E7" s="16">
        <v>1.55</v>
      </c>
      <c r="F7" s="17">
        <v>1.55</v>
      </c>
      <c r="G7" s="17"/>
      <c r="H7" s="17">
        <v>1.55</v>
      </c>
      <c r="I7" s="17"/>
      <c r="J7" s="10">
        <v>10</v>
      </c>
      <c r="K7" s="28">
        <f>H7/F7</f>
        <v>1</v>
      </c>
      <c r="L7" s="10">
        <v>10</v>
      </c>
    </row>
    <row r="8" s="3" customFormat="1" ht="20.1" customHeight="1" spans="1:12">
      <c r="A8" s="10"/>
      <c r="B8" s="10"/>
      <c r="C8" s="10"/>
      <c r="D8" s="14" t="s">
        <v>16</v>
      </c>
      <c r="E8" s="16">
        <v>1.55</v>
      </c>
      <c r="F8" s="18">
        <v>1.55</v>
      </c>
      <c r="G8" s="18"/>
      <c r="H8" s="18">
        <v>1.55</v>
      </c>
      <c r="I8" s="18"/>
      <c r="J8" s="10">
        <v>10</v>
      </c>
      <c r="K8" s="28">
        <f>H8/F8</f>
        <v>1</v>
      </c>
      <c r="L8" s="10">
        <v>10</v>
      </c>
    </row>
    <row r="9" s="3" customFormat="1" ht="20.1" customHeight="1" spans="1:12">
      <c r="A9" s="10"/>
      <c r="B9" s="10"/>
      <c r="C9" s="10"/>
      <c r="D9" s="10" t="s">
        <v>17</v>
      </c>
      <c r="E9" s="14"/>
      <c r="F9" s="11"/>
      <c r="G9" s="19"/>
      <c r="H9" s="11"/>
      <c r="I9" s="19"/>
      <c r="J9" s="10" t="s">
        <v>18</v>
      </c>
      <c r="K9" s="28"/>
      <c r="L9" s="10" t="s">
        <v>18</v>
      </c>
    </row>
    <row r="10" s="3" customFormat="1" ht="20.1" customHeight="1" spans="1:12">
      <c r="A10" s="10"/>
      <c r="B10" s="10"/>
      <c r="C10" s="10"/>
      <c r="D10" s="13" t="s">
        <v>19</v>
      </c>
      <c r="E10" s="13"/>
      <c r="F10" s="15"/>
      <c r="G10" s="15"/>
      <c r="H10" s="10"/>
      <c r="I10" s="10"/>
      <c r="J10" s="10" t="s">
        <v>18</v>
      </c>
      <c r="K10" s="28"/>
      <c r="L10" s="10" t="s">
        <v>18</v>
      </c>
    </row>
    <row r="11" s="3" customFormat="1" ht="21.75" customHeight="1" spans="1:12">
      <c r="A11" s="20" t="s">
        <v>20</v>
      </c>
      <c r="B11" s="21" t="s">
        <v>21</v>
      </c>
      <c r="C11" s="10"/>
      <c r="D11" s="10"/>
      <c r="E11" s="10"/>
      <c r="F11" s="10"/>
      <c r="G11" s="10"/>
      <c r="H11" s="21" t="s">
        <v>22</v>
      </c>
      <c r="I11" s="10"/>
      <c r="J11" s="10"/>
      <c r="K11" s="10"/>
      <c r="L11" s="10"/>
    </row>
    <row r="12" s="3" customFormat="1" ht="52" customHeight="1" spans="1:12">
      <c r="A12" s="22"/>
      <c r="B12" s="23" t="s">
        <v>153</v>
      </c>
      <c r="C12" s="24"/>
      <c r="D12" s="24"/>
      <c r="E12" s="24"/>
      <c r="F12" s="24"/>
      <c r="G12" s="25"/>
      <c r="H12" s="23" t="s">
        <v>44</v>
      </c>
      <c r="I12" s="24"/>
      <c r="J12" s="24"/>
      <c r="K12" s="24"/>
      <c r="L12" s="25"/>
    </row>
    <row r="13" s="3" customFormat="1" ht="26.1" customHeight="1" spans="1:12">
      <c r="A13" s="26" t="s">
        <v>25</v>
      </c>
      <c r="B13" s="10" t="s">
        <v>26</v>
      </c>
      <c r="C13" s="10" t="s">
        <v>27</v>
      </c>
      <c r="D13" s="10" t="s">
        <v>28</v>
      </c>
      <c r="E13" s="10"/>
      <c r="F13" s="10"/>
      <c r="G13" s="10" t="s">
        <v>29</v>
      </c>
      <c r="H13" s="10" t="s">
        <v>30</v>
      </c>
      <c r="I13" s="10" t="s">
        <v>12</v>
      </c>
      <c r="J13" s="10" t="s">
        <v>14</v>
      </c>
      <c r="K13" s="10" t="s">
        <v>31</v>
      </c>
      <c r="L13" s="10"/>
    </row>
    <row r="14" s="3" customFormat="1" ht="20.1" customHeight="1" spans="1:18">
      <c r="A14" s="26"/>
      <c r="B14" s="27" t="s">
        <v>32</v>
      </c>
      <c r="C14" s="27" t="s">
        <v>33</v>
      </c>
      <c r="D14" s="28" t="s">
        <v>154</v>
      </c>
      <c r="E14" s="28"/>
      <c r="F14" s="28"/>
      <c r="G14" s="10" t="s">
        <v>155</v>
      </c>
      <c r="H14" s="10">
        <v>1</v>
      </c>
      <c r="I14" s="14">
        <v>6</v>
      </c>
      <c r="J14" s="14">
        <v>6</v>
      </c>
      <c r="K14" s="10"/>
      <c r="L14" s="10"/>
      <c r="R14" s="3" t="s">
        <v>110</v>
      </c>
    </row>
    <row r="15" s="3" customFormat="1" ht="20.1" customHeight="1" spans="1:12">
      <c r="A15" s="26"/>
      <c r="B15" s="27"/>
      <c r="C15" s="27"/>
      <c r="D15" s="28" t="s">
        <v>156</v>
      </c>
      <c r="E15" s="28"/>
      <c r="F15" s="28"/>
      <c r="G15" s="10" t="s">
        <v>157</v>
      </c>
      <c r="H15" s="49">
        <v>335</v>
      </c>
      <c r="I15" s="14">
        <v>6</v>
      </c>
      <c r="J15" s="14">
        <v>6</v>
      </c>
      <c r="K15" s="10"/>
      <c r="L15" s="10"/>
    </row>
    <row r="16" s="3" customFormat="1" ht="28" customHeight="1" spans="1:12">
      <c r="A16" s="26"/>
      <c r="B16" s="27"/>
      <c r="C16" s="27"/>
      <c r="D16" s="28" t="s">
        <v>158</v>
      </c>
      <c r="E16" s="28"/>
      <c r="F16" s="28"/>
      <c r="G16" s="10" t="s">
        <v>36</v>
      </c>
      <c r="H16" s="10">
        <v>5</v>
      </c>
      <c r="I16" s="14">
        <v>6</v>
      </c>
      <c r="J16" s="14">
        <v>6</v>
      </c>
      <c r="K16" s="11"/>
      <c r="L16" s="19"/>
    </row>
    <row r="17" s="3" customFormat="1" ht="20.1" customHeight="1" spans="1:12">
      <c r="A17" s="26"/>
      <c r="B17" s="27"/>
      <c r="C17" s="27" t="s">
        <v>39</v>
      </c>
      <c r="D17" s="28" t="s">
        <v>159</v>
      </c>
      <c r="E17" s="28"/>
      <c r="F17" s="28"/>
      <c r="G17" s="10">
        <v>1</v>
      </c>
      <c r="H17" s="10" t="s">
        <v>44</v>
      </c>
      <c r="I17" s="14">
        <v>12</v>
      </c>
      <c r="J17" s="14">
        <v>12</v>
      </c>
      <c r="K17" s="10"/>
      <c r="L17" s="10"/>
    </row>
    <row r="18" s="3" customFormat="1" ht="20.1" customHeight="1" spans="1:12">
      <c r="A18" s="26"/>
      <c r="B18" s="27"/>
      <c r="C18" s="27"/>
      <c r="D18" s="28" t="s">
        <v>49</v>
      </c>
      <c r="E18" s="28"/>
      <c r="F18" s="28"/>
      <c r="G18" s="10"/>
      <c r="H18" s="10"/>
      <c r="I18" s="14"/>
      <c r="J18" s="14"/>
      <c r="K18" s="10"/>
      <c r="L18" s="10"/>
    </row>
    <row r="19" s="3" customFormat="1" ht="20.1" customHeight="1" spans="1:12">
      <c r="A19" s="26"/>
      <c r="B19" s="27"/>
      <c r="C19" s="27"/>
      <c r="D19" s="30" t="s">
        <v>45</v>
      </c>
      <c r="E19" s="31"/>
      <c r="F19" s="32"/>
      <c r="G19" s="10"/>
      <c r="H19" s="10"/>
      <c r="I19" s="14"/>
      <c r="J19" s="14"/>
      <c r="K19" s="11"/>
      <c r="L19" s="19"/>
    </row>
    <row r="20" s="3" customFormat="1" ht="28" customHeight="1" spans="1:12">
      <c r="A20" s="26"/>
      <c r="B20" s="27"/>
      <c r="C20" s="27" t="s">
        <v>46</v>
      </c>
      <c r="D20" s="28" t="s">
        <v>160</v>
      </c>
      <c r="E20" s="28"/>
      <c r="F20" s="28"/>
      <c r="G20" s="15" t="s">
        <v>48</v>
      </c>
      <c r="H20" s="15" t="s">
        <v>48</v>
      </c>
      <c r="I20" s="14">
        <v>10</v>
      </c>
      <c r="J20" s="14">
        <v>10</v>
      </c>
      <c r="K20" s="10"/>
      <c r="L20" s="10"/>
    </row>
    <row r="21" s="3" customFormat="1" ht="20.1" customHeight="1" spans="1:12">
      <c r="A21" s="26"/>
      <c r="B21" s="27"/>
      <c r="C21" s="27"/>
      <c r="D21" s="28" t="s">
        <v>49</v>
      </c>
      <c r="E21" s="28"/>
      <c r="F21" s="28"/>
      <c r="G21" s="10"/>
      <c r="H21" s="10"/>
      <c r="I21" s="14"/>
      <c r="J21" s="14"/>
      <c r="K21" s="10"/>
      <c r="L21" s="10"/>
    </row>
    <row r="22" s="3" customFormat="1" ht="20.1" customHeight="1" spans="1:12">
      <c r="A22" s="26"/>
      <c r="B22" s="27"/>
      <c r="C22" s="27"/>
      <c r="D22" s="30" t="s">
        <v>45</v>
      </c>
      <c r="E22" s="31"/>
      <c r="F22" s="32"/>
      <c r="G22" s="10"/>
      <c r="H22" s="10"/>
      <c r="I22" s="14"/>
      <c r="J22" s="14"/>
      <c r="K22" s="10"/>
      <c r="L22" s="10"/>
    </row>
    <row r="23" s="3" customFormat="1" ht="20.1" customHeight="1" spans="1:12">
      <c r="A23" s="26"/>
      <c r="B23" s="27"/>
      <c r="C23" s="27" t="s">
        <v>50</v>
      </c>
      <c r="D23" s="28" t="s">
        <v>51</v>
      </c>
      <c r="E23" s="28"/>
      <c r="F23" s="28"/>
      <c r="G23" s="10" t="s">
        <v>161</v>
      </c>
      <c r="H23" s="10">
        <v>1.5</v>
      </c>
      <c r="I23" s="14">
        <v>10</v>
      </c>
      <c r="J23" s="14">
        <v>9.7</v>
      </c>
      <c r="K23" s="10"/>
      <c r="L23" s="10"/>
    </row>
    <row r="24" s="3" customFormat="1" ht="20.1" customHeight="1" spans="1:12">
      <c r="A24" s="26"/>
      <c r="B24" s="27"/>
      <c r="C24" s="27"/>
      <c r="D24" s="28" t="s">
        <v>49</v>
      </c>
      <c r="E24" s="28"/>
      <c r="F24" s="28"/>
      <c r="G24" s="10"/>
      <c r="H24" s="10"/>
      <c r="I24" s="14"/>
      <c r="J24" s="14"/>
      <c r="K24" s="10"/>
      <c r="L24" s="10"/>
    </row>
    <row r="25" s="3" customFormat="1" ht="20.1" customHeight="1" spans="1:12">
      <c r="A25" s="26"/>
      <c r="B25" s="27"/>
      <c r="C25" s="27"/>
      <c r="D25" s="30" t="s">
        <v>45</v>
      </c>
      <c r="E25" s="31"/>
      <c r="F25" s="32"/>
      <c r="G25" s="10"/>
      <c r="H25" s="10"/>
      <c r="I25" s="14"/>
      <c r="J25" s="14"/>
      <c r="K25" s="10"/>
      <c r="L25" s="10"/>
    </row>
    <row r="26" s="3" customFormat="1" ht="29" customHeight="1" spans="1:12">
      <c r="A26" s="26"/>
      <c r="B26" s="27" t="s">
        <v>53</v>
      </c>
      <c r="C26" s="27" t="s">
        <v>54</v>
      </c>
      <c r="D26" s="28" t="s">
        <v>92</v>
      </c>
      <c r="E26" s="28"/>
      <c r="F26" s="28"/>
      <c r="G26" s="50"/>
      <c r="H26" s="10"/>
      <c r="I26" s="14"/>
      <c r="J26" s="14"/>
      <c r="K26" s="10"/>
      <c r="L26" s="10"/>
    </row>
    <row r="27" s="3" customFormat="1" ht="20.1" customHeight="1" spans="1:12">
      <c r="A27" s="26"/>
      <c r="B27" s="27"/>
      <c r="C27" s="27"/>
      <c r="D27" s="28" t="s">
        <v>49</v>
      </c>
      <c r="E27" s="28"/>
      <c r="F27" s="28"/>
      <c r="G27" s="10"/>
      <c r="H27" s="10"/>
      <c r="I27" s="14"/>
      <c r="J27" s="14"/>
      <c r="K27" s="10"/>
      <c r="L27" s="10"/>
    </row>
    <row r="28" s="3" customFormat="1" ht="20" customHeight="1" spans="1:12">
      <c r="A28" s="26"/>
      <c r="B28" s="27"/>
      <c r="C28" s="27"/>
      <c r="D28" s="30" t="s">
        <v>45</v>
      </c>
      <c r="E28" s="31"/>
      <c r="F28" s="32"/>
      <c r="G28" s="29"/>
      <c r="H28" s="10"/>
      <c r="I28" s="14"/>
      <c r="J28" s="14"/>
      <c r="K28" s="10"/>
      <c r="L28" s="10"/>
    </row>
    <row r="29" s="3" customFormat="1" ht="29" customHeight="1" spans="1:12">
      <c r="A29" s="26"/>
      <c r="B29" s="27"/>
      <c r="C29" s="27" t="s">
        <v>57</v>
      </c>
      <c r="D29" s="28" t="s">
        <v>162</v>
      </c>
      <c r="E29" s="28"/>
      <c r="F29" s="28"/>
      <c r="G29" s="33" t="s">
        <v>69</v>
      </c>
      <c r="H29" s="10" t="s">
        <v>44</v>
      </c>
      <c r="I29" s="14">
        <v>15</v>
      </c>
      <c r="J29" s="14">
        <v>15</v>
      </c>
      <c r="K29" s="10"/>
      <c r="L29" s="10"/>
    </row>
    <row r="30" s="3" customFormat="1" ht="20.1" customHeight="1" spans="1:12">
      <c r="A30" s="26"/>
      <c r="B30" s="27"/>
      <c r="C30" s="27"/>
      <c r="D30" s="28" t="s">
        <v>49</v>
      </c>
      <c r="E30" s="28"/>
      <c r="F30" s="28"/>
      <c r="G30" s="34"/>
      <c r="H30" s="10"/>
      <c r="I30" s="14"/>
      <c r="J30" s="14"/>
      <c r="K30" s="10"/>
      <c r="L30" s="10"/>
    </row>
    <row r="31" s="3" customFormat="1" ht="20.1" customHeight="1" spans="1:12">
      <c r="A31" s="26"/>
      <c r="B31" s="27"/>
      <c r="C31" s="27"/>
      <c r="D31" s="30" t="s">
        <v>45</v>
      </c>
      <c r="E31" s="31"/>
      <c r="F31" s="32"/>
      <c r="G31" s="33"/>
      <c r="H31" s="28"/>
      <c r="I31" s="14"/>
      <c r="J31" s="14"/>
      <c r="K31" s="10"/>
      <c r="L31" s="10"/>
    </row>
    <row r="32" s="3" customFormat="1" ht="33" customHeight="1" spans="1:12">
      <c r="A32" s="26"/>
      <c r="B32" s="27"/>
      <c r="C32" s="27" t="s">
        <v>60</v>
      </c>
      <c r="D32" s="28" t="s">
        <v>92</v>
      </c>
      <c r="E32" s="28"/>
      <c r="F32" s="28"/>
      <c r="G32" s="33"/>
      <c r="H32" s="10"/>
      <c r="I32" s="14"/>
      <c r="J32" s="14"/>
      <c r="K32" s="10"/>
      <c r="L32" s="10"/>
    </row>
    <row r="33" s="3" customFormat="1" ht="20.1" customHeight="1" spans="1:12">
      <c r="A33" s="26"/>
      <c r="B33" s="27"/>
      <c r="C33" s="27"/>
      <c r="D33" s="28" t="s">
        <v>49</v>
      </c>
      <c r="E33" s="28"/>
      <c r="F33" s="28"/>
      <c r="G33" s="14"/>
      <c r="H33" s="14"/>
      <c r="I33" s="14"/>
      <c r="J33" s="14"/>
      <c r="K33" s="10"/>
      <c r="L33" s="10"/>
    </row>
    <row r="34" s="3" customFormat="1" ht="20.1" customHeight="1" spans="1:12">
      <c r="A34" s="26"/>
      <c r="B34" s="27"/>
      <c r="C34" s="27"/>
      <c r="D34" s="30" t="s">
        <v>45</v>
      </c>
      <c r="E34" s="31"/>
      <c r="F34" s="32"/>
      <c r="G34" s="14"/>
      <c r="H34" s="14"/>
      <c r="I34" s="14"/>
      <c r="J34" s="14"/>
      <c r="K34" s="10"/>
      <c r="L34" s="10"/>
    </row>
    <row r="35" s="3" customFormat="1" ht="27" customHeight="1" spans="1:12">
      <c r="A35" s="26"/>
      <c r="B35" s="27"/>
      <c r="C35" s="27" t="s">
        <v>63</v>
      </c>
      <c r="D35" s="28" t="s">
        <v>163</v>
      </c>
      <c r="E35" s="28"/>
      <c r="F35" s="28"/>
      <c r="G35" s="10" t="s">
        <v>59</v>
      </c>
      <c r="H35" s="10" t="s">
        <v>44</v>
      </c>
      <c r="I35" s="14">
        <v>15</v>
      </c>
      <c r="J35" s="14">
        <v>15</v>
      </c>
      <c r="K35" s="10"/>
      <c r="L35" s="10"/>
    </row>
    <row r="36" s="3" customFormat="1" ht="20.1" customHeight="1" spans="1:12">
      <c r="A36" s="26"/>
      <c r="B36" s="27"/>
      <c r="C36" s="27"/>
      <c r="D36" s="28" t="s">
        <v>49</v>
      </c>
      <c r="E36" s="28"/>
      <c r="F36" s="28"/>
      <c r="G36" s="14"/>
      <c r="H36" s="14"/>
      <c r="I36" s="14"/>
      <c r="J36" s="14"/>
      <c r="K36" s="10"/>
      <c r="L36" s="10"/>
    </row>
    <row r="37" s="3" customFormat="1" ht="20.1" customHeight="1" spans="1:12">
      <c r="A37" s="26"/>
      <c r="B37" s="27"/>
      <c r="C37" s="27"/>
      <c r="D37" s="30" t="s">
        <v>45</v>
      </c>
      <c r="E37" s="31"/>
      <c r="F37" s="32"/>
      <c r="G37" s="14"/>
      <c r="H37" s="14"/>
      <c r="I37" s="14"/>
      <c r="J37" s="14"/>
      <c r="K37" s="10"/>
      <c r="L37" s="10"/>
    </row>
    <row r="38" s="3" customFormat="1" ht="20.1" customHeight="1" spans="1:12">
      <c r="A38" s="26"/>
      <c r="B38" s="27" t="s">
        <v>66</v>
      </c>
      <c r="C38" s="27" t="s">
        <v>67</v>
      </c>
      <c r="D38" s="28" t="s">
        <v>164</v>
      </c>
      <c r="E38" s="28"/>
      <c r="F38" s="28"/>
      <c r="G38" s="10">
        <v>1</v>
      </c>
      <c r="H38" s="29">
        <v>0.95</v>
      </c>
      <c r="I38" s="14">
        <v>10</v>
      </c>
      <c r="J38" s="14">
        <v>10</v>
      </c>
      <c r="K38" s="10"/>
      <c r="L38" s="10"/>
    </row>
    <row r="39" s="3" customFormat="1" ht="20.1" customHeight="1" spans="1:12">
      <c r="A39" s="26"/>
      <c r="B39" s="27"/>
      <c r="C39" s="27"/>
      <c r="D39" s="28" t="s">
        <v>49</v>
      </c>
      <c r="E39" s="28"/>
      <c r="F39" s="28"/>
      <c r="G39" s="14"/>
      <c r="H39" s="14"/>
      <c r="I39" s="14"/>
      <c r="J39" s="14"/>
      <c r="K39" s="10"/>
      <c r="L39" s="10"/>
    </row>
    <row r="40" s="3" customFormat="1" ht="20.1" customHeight="1" spans="1:12">
      <c r="A40" s="26"/>
      <c r="B40" s="27"/>
      <c r="C40" s="27"/>
      <c r="D40" s="30" t="s">
        <v>45</v>
      </c>
      <c r="E40" s="31"/>
      <c r="F40" s="32"/>
      <c r="G40" s="14"/>
      <c r="H40" s="14"/>
      <c r="I40" s="14"/>
      <c r="J40" s="14"/>
      <c r="K40" s="10"/>
      <c r="L40" s="10"/>
    </row>
    <row r="41" s="3" customFormat="1" ht="20.1" customHeight="1" spans="1:12">
      <c r="A41" s="46" t="s">
        <v>70</v>
      </c>
      <c r="B41" s="47"/>
      <c r="C41" s="47"/>
      <c r="D41" s="47"/>
      <c r="E41" s="47"/>
      <c r="F41" s="47"/>
      <c r="H41" s="37"/>
      <c r="I41" s="36">
        <v>100</v>
      </c>
      <c r="J41" s="37">
        <v>99.4</v>
      </c>
      <c r="K41" s="10"/>
      <c r="L41" s="10"/>
    </row>
    <row r="42" s="3" customFormat="1" ht="36.95" customHeight="1" spans="1:12">
      <c r="A42" s="38" t="s">
        <v>97</v>
      </c>
      <c r="B42" s="39"/>
      <c r="C42" s="39"/>
      <c r="D42" s="39"/>
      <c r="E42" s="39"/>
      <c r="F42" s="39"/>
      <c r="G42" s="39"/>
      <c r="H42" s="39"/>
      <c r="I42" s="39"/>
      <c r="J42" s="39"/>
      <c r="K42" s="39"/>
      <c r="L42" s="39"/>
    </row>
    <row r="43" s="3" customFormat="1" ht="23.45" customHeight="1" spans="1:12">
      <c r="A43" s="40" t="s">
        <v>72</v>
      </c>
      <c r="B43" s="40"/>
      <c r="C43" s="40"/>
      <c r="D43" s="40"/>
      <c r="E43" s="40"/>
      <c r="F43" s="40"/>
      <c r="G43" s="40"/>
      <c r="H43" s="40"/>
      <c r="I43" s="40"/>
      <c r="J43" s="40"/>
      <c r="K43" s="40"/>
      <c r="L43" s="40"/>
    </row>
    <row r="44" s="3" customFormat="1" ht="57" customHeight="1" spans="1:12">
      <c r="A44" s="41" t="s">
        <v>73</v>
      </c>
      <c r="B44" s="41"/>
      <c r="C44" s="41"/>
      <c r="D44" s="41"/>
      <c r="E44" s="41"/>
      <c r="F44" s="41"/>
      <c r="G44" s="41"/>
      <c r="H44" s="41"/>
      <c r="I44" s="41"/>
      <c r="J44" s="41"/>
      <c r="K44" s="41"/>
      <c r="L44" s="41"/>
    </row>
  </sheetData>
  <mergeCells count="97">
    <mergeCell ref="A2:L2"/>
    <mergeCell ref="A3:L3"/>
    <mergeCell ref="A4:C4"/>
    <mergeCell ref="D4:L4"/>
    <mergeCell ref="A5:C5"/>
    <mergeCell ref="D5:G5"/>
    <mergeCell ref="I5:L5"/>
    <mergeCell ref="F6:G6"/>
    <mergeCell ref="H6:I6"/>
    <mergeCell ref="F7:G7"/>
    <mergeCell ref="H7:I7"/>
    <mergeCell ref="F8:G8"/>
    <mergeCell ref="H8:I8"/>
    <mergeCell ref="F9:G9"/>
    <mergeCell ref="H9:I9"/>
    <mergeCell ref="F10:G10"/>
    <mergeCell ref="H10:I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D36:F36"/>
    <mergeCell ref="K36:L36"/>
    <mergeCell ref="D37:F37"/>
    <mergeCell ref="K37:L37"/>
    <mergeCell ref="D38:F38"/>
    <mergeCell ref="K38:L38"/>
    <mergeCell ref="D39:F39"/>
    <mergeCell ref="K39:L39"/>
    <mergeCell ref="D40:F40"/>
    <mergeCell ref="K40:L40"/>
    <mergeCell ref="A41:F41"/>
    <mergeCell ref="K41:L41"/>
    <mergeCell ref="A42:L42"/>
    <mergeCell ref="A43:L43"/>
    <mergeCell ref="A44:L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C10"/>
  </mergeCell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服务三农</vt:lpstr>
      <vt:lpstr>村级补助资金</vt:lpstr>
      <vt:lpstr>综治、文明创建</vt:lpstr>
      <vt:lpstr>城乡建设费</vt:lpstr>
      <vt:lpstr>交通费用</vt:lpstr>
      <vt:lpstr>党训、人代会议</vt:lpstr>
      <vt:lpstr>计划生育费</vt:lpstr>
      <vt:lpstr>独生子女费</vt:lpstr>
      <vt:lpstr>民兵训练费</vt:lpstr>
      <vt:lpstr>调度资金</vt:lpstr>
      <vt:lpstr>总部经济专项引领资金</vt:lpstr>
      <vt:lpstr>乡镇超收分成</vt:lpstr>
      <vt:lpstr>财政工作经费</vt:lpstr>
      <vt:lpstr>农村“一事一议”奖补</vt:lpstr>
      <vt:lpstr>疫情防控经费</vt:lpstr>
      <vt:lpstr>发展建设类推进农业农村发展经费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刘璐</dc:creator>
  <cp:lastModifiedBy>瑞</cp:lastModifiedBy>
  <dcterms:created xsi:type="dcterms:W3CDTF">2020-03-27T07:38:00Z</dcterms:created>
  <cp:lastPrinted>2021-02-22T07:37:00Z</cp:lastPrinted>
  <dcterms:modified xsi:type="dcterms:W3CDTF">2023-10-09T01:46:31Z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true</vt:bool>
  </property>
  <property fmtid="{D5CDD505-2E9C-101B-9397-08002B2CF9AE}" pid="4" name="ICV">
    <vt:lpwstr>277E80A3687E4873AA6DFF8E8CFCDD13_13</vt:lpwstr>
  </property>
</Properties>
</file>